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4">
    <font>
      <name val="Calibri"/>
      <family val="2"/>
      <color theme="1"/>
      <sz val="11"/>
      <scheme val="minor"/>
    </font>
    <font>
      <b val="1"/>
    </font>
    <font>
      <b val="1"/>
      <sz val="13"/>
    </font>
    <font>
      <sz val="11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EE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164" fontId="0" fillId="0" borderId="0" pivotButton="0" quotePrefix="0" xfId="0"/>
    <xf numFmtId="2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8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28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Direction (Long/Short)</t>
        </is>
      </c>
      <c r="D1" s="1" t="inlineStr">
        <is>
          <t>Setup / reason</t>
        </is>
      </c>
      <c r="E1" s="1" t="inlineStr">
        <is>
          <t>Entry</t>
        </is>
      </c>
      <c r="F1" s="1" t="inlineStr">
        <is>
          <t>Stop</t>
        </is>
      </c>
      <c r="G1" s="1" t="inlineStr">
        <is>
          <t>Target</t>
        </is>
      </c>
      <c r="H1" s="1" t="inlineStr">
        <is>
          <t>Exit</t>
        </is>
      </c>
      <c r="I1" s="1" t="inlineStr">
        <is>
          <t>Size (shares or lots)</t>
        </is>
      </c>
      <c r="J1" s="1" t="inlineStr">
        <is>
          <t>Risk (account currency)</t>
        </is>
      </c>
      <c r="K1" s="1" t="inlineStr">
        <is>
          <t>Result (account currency)</t>
        </is>
      </c>
      <c r="L1" s="2" t="inlineStr">
        <is>
          <t>R multiple</t>
        </is>
      </c>
      <c r="M1" s="2" t="inlineStr">
        <is>
          <t>Win/Loss</t>
        </is>
      </c>
      <c r="N1" s="1" t="inlineStr">
        <is>
          <t>Fees</t>
        </is>
      </c>
      <c r="O1" s="1" t="inlineStr">
        <is>
          <t>Followed plan? (Y/N)</t>
        </is>
      </c>
      <c r="P1" s="1" t="inlineStr">
        <is>
          <t>Mistake tag</t>
        </is>
      </c>
      <c r="Q1" s="1" t="inlineStr">
        <is>
          <t>Notes</t>
        </is>
      </c>
      <c r="R1" s="1" t="inlineStr">
        <is>
          <t>Screenshot link</t>
        </is>
      </c>
      <c r="S1" s="1" t="inlineStr">
        <is>
          <t>Exit date</t>
        </is>
      </c>
      <c r="T1" s="2" t="inlineStr">
        <is>
          <t>Days held</t>
        </is>
      </c>
      <c r="U1" s="2" t="inlineStr">
        <is>
          <t>Held over a weekend?</t>
        </is>
      </c>
      <c r="V1" s="1" t="inlineStr">
        <is>
          <t>Gapped past the stop? (Y/N)</t>
        </is>
      </c>
    </row>
    <row r="2">
      <c r="A2" s="3" t="n">
        <v>46300</v>
      </c>
      <c r="B2" t="inlineStr">
        <is>
          <t>MSFT</t>
        </is>
      </c>
      <c r="C2" t="inlineStr">
        <is>
          <t>Long</t>
        </is>
      </c>
      <c r="D2" t="inlineStr">
        <is>
          <t>Pullback - 20-day average</t>
        </is>
      </c>
      <c r="E2" t="n">
        <v>500</v>
      </c>
      <c r="F2" t="n">
        <v>490</v>
      </c>
      <c r="G2" t="n">
        <v>530</v>
      </c>
      <c r="H2" t="n">
        <v>530</v>
      </c>
      <c r="I2" t="n">
        <v>20</v>
      </c>
      <c r="J2" t="n">
        <v>200</v>
      </c>
      <c r="K2" t="n">
        <v>598</v>
      </c>
      <c r="L2" s="4">
        <f>IF(OR(J2="",K2=""),"",IFERROR(K2/ABS(J2),""))</f>
        <v/>
      </c>
      <c r="M2">
        <f>IF(K2="","",IF(K2&gt;0,"Win",IF(K2&lt;0,"Loss","Breakeven")))</f>
        <v/>
      </c>
      <c r="N2" t="n">
        <v>2</v>
      </c>
      <c r="O2" t="inlineStr">
        <is>
          <t>Y</t>
        </is>
      </c>
      <c r="Q2" t="inlineStr">
        <is>
          <t>EXAMPLE - delete. Target hit on day nine.</t>
        </is>
      </c>
      <c r="S2" s="3" t="n">
        <v>46309</v>
      </c>
      <c r="T2">
        <f>IF(OR($A2="",S2=""),"",S2-$A2)</f>
        <v/>
      </c>
      <c r="U2">
        <f>IF(T2="","",IF(OR(T2&gt;=7,WEEKDAY(S2,2)&lt;WEEKDAY($A2,2)),"Y","N"))</f>
        <v/>
      </c>
      <c r="V2" t="inlineStr">
        <is>
          <t>N</t>
        </is>
      </c>
    </row>
    <row r="3">
      <c r="A3" s="3" t="n">
        <v>46303</v>
      </c>
      <c r="B3" t="inlineStr">
        <is>
          <t>AMD</t>
        </is>
      </c>
      <c r="C3" t="inlineStr">
        <is>
          <t>Long</t>
        </is>
      </c>
      <c r="D3" t="inlineStr">
        <is>
          <t>Breakout retest</t>
        </is>
      </c>
      <c r="E3" t="n">
        <v>160</v>
      </c>
      <c r="F3" t="n">
        <v>152</v>
      </c>
      <c r="G3" t="n">
        <v>184</v>
      </c>
      <c r="H3" t="n">
        <v>149</v>
      </c>
      <c r="I3" t="n">
        <v>25</v>
      </c>
      <c r="J3" t="n">
        <v>200</v>
      </c>
      <c r="K3" t="n">
        <v>-277</v>
      </c>
      <c r="L3" s="4">
        <f>IF(OR(J3="",K3=""),"",IFERROR(K3/ABS(J3),""))</f>
        <v/>
      </c>
      <c r="M3">
        <f>IF(K3="","",IF(K3&gt;0,"Win",IF(K3&lt;0,"Loss","Breakeven")))</f>
        <v/>
      </c>
      <c r="N3" t="n">
        <v>2</v>
      </c>
      <c r="O3" t="inlineStr">
        <is>
          <t>Y</t>
        </is>
      </c>
      <c r="Q3" t="inlineStr">
        <is>
          <t>EXAMPLE - delete. Gapped down through the stop on Monday's open: $3 a share past it.</t>
        </is>
      </c>
      <c r="S3" s="3" t="n">
        <v>46307</v>
      </c>
      <c r="T3">
        <f>IF(OR($A3="",S3=""),"",S3-$A3)</f>
        <v/>
      </c>
      <c r="U3">
        <f>IF(T3="","",IF(OR(T3&gt;=7,WEEKDAY(S3,2)&lt;WEEKDAY($A3,2)),"Y","N"))</f>
        <v/>
      </c>
      <c r="V3" t="inlineStr">
        <is>
          <t>Y</t>
        </is>
      </c>
    </row>
    <row r="4">
      <c r="A4" s="3" t="n">
        <v>46302</v>
      </c>
      <c r="B4" t="inlineStr">
        <is>
          <t>XAUUSD</t>
        </is>
      </c>
      <c r="C4" t="inlineStr">
        <is>
          <t>Short</t>
        </is>
      </c>
      <c r="D4" t="inlineStr">
        <is>
          <t>Range fade - weekly high</t>
        </is>
      </c>
      <c r="E4" t="n">
        <v>3360</v>
      </c>
      <c r="F4" t="n">
        <v>3380</v>
      </c>
      <c r="G4" t="n">
        <v>3300</v>
      </c>
      <c r="H4" t="n">
        <v>3345</v>
      </c>
      <c r="I4" t="n">
        <v>0.1</v>
      </c>
      <c r="J4" t="n">
        <v>200</v>
      </c>
      <c r="K4" t="n">
        <v>141.8</v>
      </c>
      <c r="L4" s="4">
        <f>IF(OR(J4="",K4=""),"",IFERROR(K4/ABS(J4),""))</f>
        <v/>
      </c>
      <c r="M4">
        <f>IF(K4="","",IF(K4&gt;0,"Win",IF(K4&lt;0,"Loss","Breakeven")))</f>
        <v/>
      </c>
      <c r="N4" t="n">
        <v>0.7</v>
      </c>
      <c r="O4" t="inlineStr">
        <is>
          <t>N</t>
        </is>
      </c>
      <c r="P4" t="inlineStr">
        <is>
          <t>Early exit</t>
        </is>
      </c>
      <c r="Q4" t="inlineStr">
        <is>
          <t>EXAMPLE - delete. Closed on Friday at 3345, short of the 3300 target, against the plan; swap inside Result.</t>
        </is>
      </c>
      <c r="S4" s="3" t="n">
        <v>46304</v>
      </c>
      <c r="T4">
        <f>IF(OR($A4="",S4=""),"",S4-$A4)</f>
        <v/>
      </c>
      <c r="U4">
        <f>IF(T4="","",IF(OR(T4&gt;=7,WEEKDAY(S4,2)&lt;WEEKDAY($A4,2)),"Y","N"))</f>
        <v/>
      </c>
      <c r="V4" t="inlineStr">
        <is>
          <t>N</t>
        </is>
      </c>
    </row>
    <row r="5">
      <c r="A5" s="3" t="n"/>
      <c r="L5" s="4">
        <f>IF(OR(J5="",K5=""),"",IFERROR(K5/ABS(J5),""))</f>
        <v/>
      </c>
      <c r="M5">
        <f>IF(K5="","",IF(K5&gt;0,"Win",IF(K5&lt;0,"Loss","Breakeven")))</f>
        <v/>
      </c>
      <c r="S5" s="3" t="n"/>
      <c r="T5">
        <f>IF(OR($A5="",S5=""),"",S5-$A5)</f>
        <v/>
      </c>
      <c r="U5">
        <f>IF(T5="","",IF(OR(T5&gt;=7,WEEKDAY(S5,2)&lt;WEEKDAY($A5,2)),"Y","N"))</f>
        <v/>
      </c>
    </row>
    <row r="6">
      <c r="A6" s="3" t="n"/>
      <c r="L6" s="4">
        <f>IF(OR(J6="",K6=""),"",IFERROR(K6/ABS(J6),""))</f>
        <v/>
      </c>
      <c r="M6">
        <f>IF(K6="","",IF(K6&gt;0,"Win",IF(K6&lt;0,"Loss","Breakeven")))</f>
        <v/>
      </c>
      <c r="S6" s="3" t="n"/>
      <c r="T6">
        <f>IF(OR($A6="",S6=""),"",S6-$A6)</f>
        <v/>
      </c>
      <c r="U6">
        <f>IF(T6="","",IF(OR(T6&gt;=7,WEEKDAY(S6,2)&lt;WEEKDAY($A6,2)),"Y","N"))</f>
        <v/>
      </c>
    </row>
    <row r="7">
      <c r="A7" s="3" t="n"/>
      <c r="L7" s="4">
        <f>IF(OR(J7="",K7=""),"",IFERROR(K7/ABS(J7),""))</f>
        <v/>
      </c>
      <c r="M7">
        <f>IF(K7="","",IF(K7&gt;0,"Win",IF(K7&lt;0,"Loss","Breakeven")))</f>
        <v/>
      </c>
      <c r="S7" s="3" t="n"/>
      <c r="T7">
        <f>IF(OR($A7="",S7=""),"",S7-$A7)</f>
        <v/>
      </c>
      <c r="U7">
        <f>IF(T7="","",IF(OR(T7&gt;=7,WEEKDAY(S7,2)&lt;WEEKDAY($A7,2)),"Y","N"))</f>
        <v/>
      </c>
    </row>
    <row r="8">
      <c r="A8" s="3" t="n"/>
      <c r="L8" s="4">
        <f>IF(OR(J8="",K8=""),"",IFERROR(K8/ABS(J8),""))</f>
        <v/>
      </c>
      <c r="M8">
        <f>IF(K8="","",IF(K8&gt;0,"Win",IF(K8&lt;0,"Loss","Breakeven")))</f>
        <v/>
      </c>
      <c r="S8" s="3" t="n"/>
      <c r="T8">
        <f>IF(OR($A8="",S8=""),"",S8-$A8)</f>
        <v/>
      </c>
      <c r="U8">
        <f>IF(T8="","",IF(OR(T8&gt;=7,WEEKDAY(S8,2)&lt;WEEKDAY($A8,2)),"Y","N"))</f>
        <v/>
      </c>
    </row>
    <row r="9">
      <c r="A9" s="3" t="n"/>
      <c r="L9" s="4">
        <f>IF(OR(J9="",K9=""),"",IFERROR(K9/ABS(J9),""))</f>
        <v/>
      </c>
      <c r="M9">
        <f>IF(K9="","",IF(K9&gt;0,"Win",IF(K9&lt;0,"Loss","Breakeven")))</f>
        <v/>
      </c>
      <c r="S9" s="3" t="n"/>
      <c r="T9">
        <f>IF(OR($A9="",S9=""),"",S9-$A9)</f>
        <v/>
      </c>
      <c r="U9">
        <f>IF(T9="","",IF(OR(T9&gt;=7,WEEKDAY(S9,2)&lt;WEEKDAY($A9,2)),"Y","N"))</f>
        <v/>
      </c>
    </row>
    <row r="10">
      <c r="A10" s="3" t="n"/>
      <c r="L10" s="4">
        <f>IF(OR(J10="",K10=""),"",IFERROR(K10/ABS(J10),""))</f>
        <v/>
      </c>
      <c r="M10">
        <f>IF(K10="","",IF(K10&gt;0,"Win",IF(K10&lt;0,"Loss","Breakeven")))</f>
        <v/>
      </c>
      <c r="S10" s="3" t="n"/>
      <c r="T10">
        <f>IF(OR($A10="",S10=""),"",S10-$A10)</f>
        <v/>
      </c>
      <c r="U10">
        <f>IF(T10="","",IF(OR(T10&gt;=7,WEEKDAY(S10,2)&lt;WEEKDAY($A10,2)),"Y","N"))</f>
        <v/>
      </c>
    </row>
    <row r="11">
      <c r="A11" s="3" t="n"/>
      <c r="L11" s="4">
        <f>IF(OR(J11="",K11=""),"",IFERROR(K11/ABS(J11),""))</f>
        <v/>
      </c>
      <c r="M11">
        <f>IF(K11="","",IF(K11&gt;0,"Win",IF(K11&lt;0,"Loss","Breakeven")))</f>
        <v/>
      </c>
      <c r="S11" s="3" t="n"/>
      <c r="T11">
        <f>IF(OR($A11="",S11=""),"",S11-$A11)</f>
        <v/>
      </c>
      <c r="U11">
        <f>IF(T11="","",IF(OR(T11&gt;=7,WEEKDAY(S11,2)&lt;WEEKDAY($A11,2)),"Y","N"))</f>
        <v/>
      </c>
    </row>
    <row r="12">
      <c r="A12" s="3" t="n"/>
      <c r="L12" s="4">
        <f>IF(OR(J12="",K12=""),"",IFERROR(K12/ABS(J12),""))</f>
        <v/>
      </c>
      <c r="M12">
        <f>IF(K12="","",IF(K12&gt;0,"Win",IF(K12&lt;0,"Loss","Breakeven")))</f>
        <v/>
      </c>
      <c r="S12" s="3" t="n"/>
      <c r="T12">
        <f>IF(OR($A12="",S12=""),"",S12-$A12)</f>
        <v/>
      </c>
      <c r="U12">
        <f>IF(T12="","",IF(OR(T12&gt;=7,WEEKDAY(S12,2)&lt;WEEKDAY($A12,2)),"Y","N"))</f>
        <v/>
      </c>
    </row>
    <row r="13">
      <c r="A13" s="3" t="n"/>
      <c r="L13" s="4">
        <f>IF(OR(J13="",K13=""),"",IFERROR(K13/ABS(J13),""))</f>
        <v/>
      </c>
      <c r="M13">
        <f>IF(K13="","",IF(K13&gt;0,"Win",IF(K13&lt;0,"Loss","Breakeven")))</f>
        <v/>
      </c>
      <c r="S13" s="3" t="n"/>
      <c r="T13">
        <f>IF(OR($A13="",S13=""),"",S13-$A13)</f>
        <v/>
      </c>
      <c r="U13">
        <f>IF(T13="","",IF(OR(T13&gt;=7,WEEKDAY(S13,2)&lt;WEEKDAY($A13,2)),"Y","N"))</f>
        <v/>
      </c>
    </row>
    <row r="14">
      <c r="A14" s="3" t="n"/>
      <c r="L14" s="4">
        <f>IF(OR(J14="",K14=""),"",IFERROR(K14/ABS(J14),""))</f>
        <v/>
      </c>
      <c r="M14">
        <f>IF(K14="","",IF(K14&gt;0,"Win",IF(K14&lt;0,"Loss","Breakeven")))</f>
        <v/>
      </c>
      <c r="S14" s="3" t="n"/>
      <c r="T14">
        <f>IF(OR($A14="",S14=""),"",S14-$A14)</f>
        <v/>
      </c>
      <c r="U14">
        <f>IF(T14="","",IF(OR(T14&gt;=7,WEEKDAY(S14,2)&lt;WEEKDAY($A14,2)),"Y","N"))</f>
        <v/>
      </c>
    </row>
    <row r="15">
      <c r="A15" s="3" t="n"/>
      <c r="L15" s="4">
        <f>IF(OR(J15="",K15=""),"",IFERROR(K15/ABS(J15),""))</f>
        <v/>
      </c>
      <c r="M15">
        <f>IF(K15="","",IF(K15&gt;0,"Win",IF(K15&lt;0,"Loss","Breakeven")))</f>
        <v/>
      </c>
      <c r="S15" s="3" t="n"/>
      <c r="T15">
        <f>IF(OR($A15="",S15=""),"",S15-$A15)</f>
        <v/>
      </c>
      <c r="U15">
        <f>IF(T15="","",IF(OR(T15&gt;=7,WEEKDAY(S15,2)&lt;WEEKDAY($A15,2)),"Y","N"))</f>
        <v/>
      </c>
    </row>
    <row r="16">
      <c r="A16" s="3" t="n"/>
      <c r="L16" s="4">
        <f>IF(OR(J16="",K16=""),"",IFERROR(K16/ABS(J16),""))</f>
        <v/>
      </c>
      <c r="M16">
        <f>IF(K16="","",IF(K16&gt;0,"Win",IF(K16&lt;0,"Loss","Breakeven")))</f>
        <v/>
      </c>
      <c r="S16" s="3" t="n"/>
      <c r="T16">
        <f>IF(OR($A16="",S16=""),"",S16-$A16)</f>
        <v/>
      </c>
      <c r="U16">
        <f>IF(T16="","",IF(OR(T16&gt;=7,WEEKDAY(S16,2)&lt;WEEKDAY($A16,2)),"Y","N"))</f>
        <v/>
      </c>
    </row>
    <row r="17">
      <c r="A17" s="3" t="n"/>
      <c r="L17" s="4">
        <f>IF(OR(J17="",K17=""),"",IFERROR(K17/ABS(J17),""))</f>
        <v/>
      </c>
      <c r="M17">
        <f>IF(K17="","",IF(K17&gt;0,"Win",IF(K17&lt;0,"Loss","Breakeven")))</f>
        <v/>
      </c>
      <c r="S17" s="3" t="n"/>
      <c r="T17">
        <f>IF(OR($A17="",S17=""),"",S17-$A17)</f>
        <v/>
      </c>
      <c r="U17">
        <f>IF(T17="","",IF(OR(T17&gt;=7,WEEKDAY(S17,2)&lt;WEEKDAY($A17,2)),"Y","N"))</f>
        <v/>
      </c>
    </row>
    <row r="18">
      <c r="A18" s="3" t="n"/>
      <c r="L18" s="4">
        <f>IF(OR(J18="",K18=""),"",IFERROR(K18/ABS(J18),""))</f>
        <v/>
      </c>
      <c r="M18">
        <f>IF(K18="","",IF(K18&gt;0,"Win",IF(K18&lt;0,"Loss","Breakeven")))</f>
        <v/>
      </c>
      <c r="S18" s="3" t="n"/>
      <c r="T18">
        <f>IF(OR($A18="",S18=""),"",S18-$A18)</f>
        <v/>
      </c>
      <c r="U18">
        <f>IF(T18="","",IF(OR(T18&gt;=7,WEEKDAY(S18,2)&lt;WEEKDAY($A18,2)),"Y","N"))</f>
        <v/>
      </c>
    </row>
    <row r="19">
      <c r="A19" s="3" t="n"/>
      <c r="L19" s="4">
        <f>IF(OR(J19="",K19=""),"",IFERROR(K19/ABS(J19),""))</f>
        <v/>
      </c>
      <c r="M19">
        <f>IF(K19="","",IF(K19&gt;0,"Win",IF(K19&lt;0,"Loss","Breakeven")))</f>
        <v/>
      </c>
      <c r="S19" s="3" t="n"/>
      <c r="T19">
        <f>IF(OR($A19="",S19=""),"",S19-$A19)</f>
        <v/>
      </c>
      <c r="U19">
        <f>IF(T19="","",IF(OR(T19&gt;=7,WEEKDAY(S19,2)&lt;WEEKDAY($A19,2)),"Y","N"))</f>
        <v/>
      </c>
    </row>
    <row r="20">
      <c r="A20" s="3" t="n"/>
      <c r="L20" s="4">
        <f>IF(OR(J20="",K20=""),"",IFERROR(K20/ABS(J20),""))</f>
        <v/>
      </c>
      <c r="M20">
        <f>IF(K20="","",IF(K20&gt;0,"Win",IF(K20&lt;0,"Loss","Breakeven")))</f>
        <v/>
      </c>
      <c r="S20" s="3" t="n"/>
      <c r="T20">
        <f>IF(OR($A20="",S20=""),"",S20-$A20)</f>
        <v/>
      </c>
      <c r="U20">
        <f>IF(T20="","",IF(OR(T20&gt;=7,WEEKDAY(S20,2)&lt;WEEKDAY($A20,2)),"Y","N"))</f>
        <v/>
      </c>
    </row>
    <row r="21">
      <c r="A21" s="3" t="n"/>
      <c r="L21" s="4">
        <f>IF(OR(J21="",K21=""),"",IFERROR(K21/ABS(J21),""))</f>
        <v/>
      </c>
      <c r="M21">
        <f>IF(K21="","",IF(K21&gt;0,"Win",IF(K21&lt;0,"Loss","Breakeven")))</f>
        <v/>
      </c>
      <c r="S21" s="3" t="n"/>
      <c r="T21">
        <f>IF(OR($A21="",S21=""),"",S21-$A21)</f>
        <v/>
      </c>
      <c r="U21">
        <f>IF(T21="","",IF(OR(T21&gt;=7,WEEKDAY(S21,2)&lt;WEEKDAY($A21,2)),"Y","N"))</f>
        <v/>
      </c>
    </row>
    <row r="22">
      <c r="A22" s="3" t="n"/>
      <c r="L22" s="4">
        <f>IF(OR(J22="",K22=""),"",IFERROR(K22/ABS(J22),""))</f>
        <v/>
      </c>
      <c r="M22">
        <f>IF(K22="","",IF(K22&gt;0,"Win",IF(K22&lt;0,"Loss","Breakeven")))</f>
        <v/>
      </c>
      <c r="S22" s="3" t="n"/>
      <c r="T22">
        <f>IF(OR($A22="",S22=""),"",S22-$A22)</f>
        <v/>
      </c>
      <c r="U22">
        <f>IF(T22="","",IF(OR(T22&gt;=7,WEEKDAY(S22,2)&lt;WEEKDAY($A22,2)),"Y","N"))</f>
        <v/>
      </c>
    </row>
    <row r="23">
      <c r="A23" s="3" t="n"/>
      <c r="L23" s="4">
        <f>IF(OR(J23="",K23=""),"",IFERROR(K23/ABS(J23),""))</f>
        <v/>
      </c>
      <c r="M23">
        <f>IF(K23="","",IF(K23&gt;0,"Win",IF(K23&lt;0,"Loss","Breakeven")))</f>
        <v/>
      </c>
      <c r="S23" s="3" t="n"/>
      <c r="T23">
        <f>IF(OR($A23="",S23=""),"",S23-$A23)</f>
        <v/>
      </c>
      <c r="U23">
        <f>IF(T23="","",IF(OR(T23&gt;=7,WEEKDAY(S23,2)&lt;WEEKDAY($A23,2)),"Y","N"))</f>
        <v/>
      </c>
    </row>
    <row r="24">
      <c r="A24" s="3" t="n"/>
      <c r="L24" s="4">
        <f>IF(OR(J24="",K24=""),"",IFERROR(K24/ABS(J24),""))</f>
        <v/>
      </c>
      <c r="M24">
        <f>IF(K24="","",IF(K24&gt;0,"Win",IF(K24&lt;0,"Loss","Breakeven")))</f>
        <v/>
      </c>
      <c r="S24" s="3" t="n"/>
      <c r="T24">
        <f>IF(OR($A24="",S24=""),"",S24-$A24)</f>
        <v/>
      </c>
      <c r="U24">
        <f>IF(T24="","",IF(OR(T24&gt;=7,WEEKDAY(S24,2)&lt;WEEKDAY($A24,2)),"Y","N"))</f>
        <v/>
      </c>
    </row>
    <row r="25">
      <c r="A25" s="3" t="n"/>
      <c r="L25" s="4">
        <f>IF(OR(J25="",K25=""),"",IFERROR(K25/ABS(J25),""))</f>
        <v/>
      </c>
      <c r="M25">
        <f>IF(K25="","",IF(K25&gt;0,"Win",IF(K25&lt;0,"Loss","Breakeven")))</f>
        <v/>
      </c>
      <c r="S25" s="3" t="n"/>
      <c r="T25">
        <f>IF(OR($A25="",S25=""),"",S25-$A25)</f>
        <v/>
      </c>
      <c r="U25">
        <f>IF(T25="","",IF(OR(T25&gt;=7,WEEKDAY(S25,2)&lt;WEEKDAY($A25,2)),"Y","N"))</f>
        <v/>
      </c>
    </row>
    <row r="26">
      <c r="A26" s="3" t="n"/>
      <c r="L26" s="4">
        <f>IF(OR(J26="",K26=""),"",IFERROR(K26/ABS(J26),""))</f>
        <v/>
      </c>
      <c r="M26">
        <f>IF(K26="","",IF(K26&gt;0,"Win",IF(K26&lt;0,"Loss","Breakeven")))</f>
        <v/>
      </c>
      <c r="S26" s="3" t="n"/>
      <c r="T26">
        <f>IF(OR($A26="",S26=""),"",S26-$A26)</f>
        <v/>
      </c>
      <c r="U26">
        <f>IF(T26="","",IF(OR(T26&gt;=7,WEEKDAY(S26,2)&lt;WEEKDAY($A26,2)),"Y","N"))</f>
        <v/>
      </c>
    </row>
    <row r="27">
      <c r="A27" s="3" t="n"/>
      <c r="L27" s="4">
        <f>IF(OR(J27="",K27=""),"",IFERROR(K27/ABS(J27),""))</f>
        <v/>
      </c>
      <c r="M27">
        <f>IF(K27="","",IF(K27&gt;0,"Win",IF(K27&lt;0,"Loss","Breakeven")))</f>
        <v/>
      </c>
      <c r="S27" s="3" t="n"/>
      <c r="T27">
        <f>IF(OR($A27="",S27=""),"",S27-$A27)</f>
        <v/>
      </c>
      <c r="U27">
        <f>IF(T27="","",IF(OR(T27&gt;=7,WEEKDAY(S27,2)&lt;WEEKDAY($A27,2)),"Y","N"))</f>
        <v/>
      </c>
    </row>
    <row r="28">
      <c r="A28" s="3" t="n"/>
      <c r="L28" s="4">
        <f>IF(OR(J28="",K28=""),"",IFERROR(K28/ABS(J28),""))</f>
        <v/>
      </c>
      <c r="M28">
        <f>IF(K28="","",IF(K28&gt;0,"Win",IF(K28&lt;0,"Loss","Breakeven")))</f>
        <v/>
      </c>
      <c r="S28" s="3" t="n"/>
      <c r="T28">
        <f>IF(OR($A28="",S28=""),"",S28-$A28)</f>
        <v/>
      </c>
      <c r="U28">
        <f>IF(T28="","",IF(OR(T28&gt;=7,WEEKDAY(S28,2)&lt;WEEKDAY($A28,2)),"Y","N"))</f>
        <v/>
      </c>
    </row>
    <row r="29">
      <c r="A29" s="3" t="n"/>
      <c r="L29" s="4">
        <f>IF(OR(J29="",K29=""),"",IFERROR(K29/ABS(J29),""))</f>
        <v/>
      </c>
      <c r="M29">
        <f>IF(K29="","",IF(K29&gt;0,"Win",IF(K29&lt;0,"Loss","Breakeven")))</f>
        <v/>
      </c>
      <c r="S29" s="3" t="n"/>
      <c r="T29">
        <f>IF(OR($A29="",S29=""),"",S29-$A29)</f>
        <v/>
      </c>
      <c r="U29">
        <f>IF(T29="","",IF(OR(T29&gt;=7,WEEKDAY(S29,2)&lt;WEEKDAY($A29,2)),"Y","N"))</f>
        <v/>
      </c>
    </row>
    <row r="30">
      <c r="A30" s="3" t="n"/>
      <c r="L30" s="4">
        <f>IF(OR(J30="",K30=""),"",IFERROR(K30/ABS(J30),""))</f>
        <v/>
      </c>
      <c r="M30">
        <f>IF(K30="","",IF(K30&gt;0,"Win",IF(K30&lt;0,"Loss","Breakeven")))</f>
        <v/>
      </c>
      <c r="S30" s="3" t="n"/>
      <c r="T30">
        <f>IF(OR($A30="",S30=""),"",S30-$A30)</f>
        <v/>
      </c>
      <c r="U30">
        <f>IF(T30="","",IF(OR(T30&gt;=7,WEEKDAY(S30,2)&lt;WEEKDAY($A30,2)),"Y","N"))</f>
        <v/>
      </c>
    </row>
    <row r="31">
      <c r="A31" s="3" t="n"/>
      <c r="L31" s="4">
        <f>IF(OR(J31="",K31=""),"",IFERROR(K31/ABS(J31),""))</f>
        <v/>
      </c>
      <c r="M31">
        <f>IF(K31="","",IF(K31&gt;0,"Win",IF(K31&lt;0,"Loss","Breakeven")))</f>
        <v/>
      </c>
      <c r="S31" s="3" t="n"/>
      <c r="T31">
        <f>IF(OR($A31="",S31=""),"",S31-$A31)</f>
        <v/>
      </c>
      <c r="U31">
        <f>IF(T31="","",IF(OR(T31&gt;=7,WEEKDAY(S31,2)&lt;WEEKDAY($A31,2)),"Y","N"))</f>
        <v/>
      </c>
    </row>
    <row r="32">
      <c r="A32" s="3" t="n"/>
      <c r="L32" s="4">
        <f>IF(OR(J32="",K32=""),"",IFERROR(K32/ABS(J32),""))</f>
        <v/>
      </c>
      <c r="M32">
        <f>IF(K32="","",IF(K32&gt;0,"Win",IF(K32&lt;0,"Loss","Breakeven")))</f>
        <v/>
      </c>
      <c r="S32" s="3" t="n"/>
      <c r="T32">
        <f>IF(OR($A32="",S32=""),"",S32-$A32)</f>
        <v/>
      </c>
      <c r="U32">
        <f>IF(T32="","",IF(OR(T32&gt;=7,WEEKDAY(S32,2)&lt;WEEKDAY($A32,2)),"Y","N"))</f>
        <v/>
      </c>
    </row>
    <row r="33">
      <c r="A33" s="3" t="n"/>
      <c r="L33" s="4">
        <f>IF(OR(J33="",K33=""),"",IFERROR(K33/ABS(J33),""))</f>
        <v/>
      </c>
      <c r="M33">
        <f>IF(K33="","",IF(K33&gt;0,"Win",IF(K33&lt;0,"Loss","Breakeven")))</f>
        <v/>
      </c>
      <c r="S33" s="3" t="n"/>
      <c r="T33">
        <f>IF(OR($A33="",S33=""),"",S33-$A33)</f>
        <v/>
      </c>
      <c r="U33">
        <f>IF(T33="","",IF(OR(T33&gt;=7,WEEKDAY(S33,2)&lt;WEEKDAY($A33,2)),"Y","N"))</f>
        <v/>
      </c>
    </row>
    <row r="34">
      <c r="A34" s="3" t="n"/>
      <c r="L34" s="4">
        <f>IF(OR(J34="",K34=""),"",IFERROR(K34/ABS(J34),""))</f>
        <v/>
      </c>
      <c r="M34">
        <f>IF(K34="","",IF(K34&gt;0,"Win",IF(K34&lt;0,"Loss","Breakeven")))</f>
        <v/>
      </c>
      <c r="S34" s="3" t="n"/>
      <c r="T34">
        <f>IF(OR($A34="",S34=""),"",S34-$A34)</f>
        <v/>
      </c>
      <c r="U34">
        <f>IF(T34="","",IF(OR(T34&gt;=7,WEEKDAY(S34,2)&lt;WEEKDAY($A34,2)),"Y","N"))</f>
        <v/>
      </c>
    </row>
    <row r="35">
      <c r="A35" s="3" t="n"/>
      <c r="L35" s="4">
        <f>IF(OR(J35="",K35=""),"",IFERROR(K35/ABS(J35),""))</f>
        <v/>
      </c>
      <c r="M35">
        <f>IF(K35="","",IF(K35&gt;0,"Win",IF(K35&lt;0,"Loss","Breakeven")))</f>
        <v/>
      </c>
      <c r="S35" s="3" t="n"/>
      <c r="T35">
        <f>IF(OR($A35="",S35=""),"",S35-$A35)</f>
        <v/>
      </c>
      <c r="U35">
        <f>IF(T35="","",IF(OR(T35&gt;=7,WEEKDAY(S35,2)&lt;WEEKDAY($A35,2)),"Y","N"))</f>
        <v/>
      </c>
    </row>
    <row r="36">
      <c r="A36" s="3" t="n"/>
      <c r="L36" s="4">
        <f>IF(OR(J36="",K36=""),"",IFERROR(K36/ABS(J36),""))</f>
        <v/>
      </c>
      <c r="M36">
        <f>IF(K36="","",IF(K36&gt;0,"Win",IF(K36&lt;0,"Loss","Breakeven")))</f>
        <v/>
      </c>
      <c r="S36" s="3" t="n"/>
      <c r="T36">
        <f>IF(OR($A36="",S36=""),"",S36-$A36)</f>
        <v/>
      </c>
      <c r="U36">
        <f>IF(T36="","",IF(OR(T36&gt;=7,WEEKDAY(S36,2)&lt;WEEKDAY($A36,2)),"Y","N"))</f>
        <v/>
      </c>
    </row>
    <row r="37">
      <c r="A37" s="3" t="n"/>
      <c r="L37" s="4">
        <f>IF(OR(J37="",K37=""),"",IFERROR(K37/ABS(J37),""))</f>
        <v/>
      </c>
      <c r="M37">
        <f>IF(K37="","",IF(K37&gt;0,"Win",IF(K37&lt;0,"Loss","Breakeven")))</f>
        <v/>
      </c>
      <c r="S37" s="3" t="n"/>
      <c r="T37">
        <f>IF(OR($A37="",S37=""),"",S37-$A37)</f>
        <v/>
      </c>
      <c r="U37">
        <f>IF(T37="","",IF(OR(T37&gt;=7,WEEKDAY(S37,2)&lt;WEEKDAY($A37,2)),"Y","N"))</f>
        <v/>
      </c>
    </row>
    <row r="38">
      <c r="A38" s="3" t="n"/>
      <c r="L38" s="4">
        <f>IF(OR(J38="",K38=""),"",IFERROR(K38/ABS(J38),""))</f>
        <v/>
      </c>
      <c r="M38">
        <f>IF(K38="","",IF(K38&gt;0,"Win",IF(K38&lt;0,"Loss","Breakeven")))</f>
        <v/>
      </c>
      <c r="S38" s="3" t="n"/>
      <c r="T38">
        <f>IF(OR($A38="",S38=""),"",S38-$A38)</f>
        <v/>
      </c>
      <c r="U38">
        <f>IF(T38="","",IF(OR(T38&gt;=7,WEEKDAY(S38,2)&lt;WEEKDAY($A38,2)),"Y","N"))</f>
        <v/>
      </c>
    </row>
    <row r="39">
      <c r="A39" s="3" t="n"/>
      <c r="L39" s="4">
        <f>IF(OR(J39="",K39=""),"",IFERROR(K39/ABS(J39),""))</f>
        <v/>
      </c>
      <c r="M39">
        <f>IF(K39="","",IF(K39&gt;0,"Win",IF(K39&lt;0,"Loss","Breakeven")))</f>
        <v/>
      </c>
      <c r="S39" s="3" t="n"/>
      <c r="T39">
        <f>IF(OR($A39="",S39=""),"",S39-$A39)</f>
        <v/>
      </c>
      <c r="U39">
        <f>IF(T39="","",IF(OR(T39&gt;=7,WEEKDAY(S39,2)&lt;WEEKDAY($A39,2)),"Y","N"))</f>
        <v/>
      </c>
    </row>
    <row r="40">
      <c r="A40" s="3" t="n"/>
      <c r="L40" s="4">
        <f>IF(OR(J40="",K40=""),"",IFERROR(K40/ABS(J40),""))</f>
        <v/>
      </c>
      <c r="M40">
        <f>IF(K40="","",IF(K40&gt;0,"Win",IF(K40&lt;0,"Loss","Breakeven")))</f>
        <v/>
      </c>
      <c r="S40" s="3" t="n"/>
      <c r="T40">
        <f>IF(OR($A40="",S40=""),"",S40-$A40)</f>
        <v/>
      </c>
      <c r="U40">
        <f>IF(T40="","",IF(OR(T40&gt;=7,WEEKDAY(S40,2)&lt;WEEKDAY($A40,2)),"Y","N"))</f>
        <v/>
      </c>
    </row>
    <row r="41">
      <c r="A41" s="3" t="n"/>
      <c r="L41" s="4">
        <f>IF(OR(J41="",K41=""),"",IFERROR(K41/ABS(J41),""))</f>
        <v/>
      </c>
      <c r="M41">
        <f>IF(K41="","",IF(K41&gt;0,"Win",IF(K41&lt;0,"Loss","Breakeven")))</f>
        <v/>
      </c>
      <c r="S41" s="3" t="n"/>
      <c r="T41">
        <f>IF(OR($A41="",S41=""),"",S41-$A41)</f>
        <v/>
      </c>
      <c r="U41">
        <f>IF(T41="","",IF(OR(T41&gt;=7,WEEKDAY(S41,2)&lt;WEEKDAY($A41,2)),"Y","N"))</f>
        <v/>
      </c>
    </row>
    <row r="42">
      <c r="A42" s="3" t="n"/>
      <c r="L42" s="4">
        <f>IF(OR(J42="",K42=""),"",IFERROR(K42/ABS(J42),""))</f>
        <v/>
      </c>
      <c r="M42">
        <f>IF(K42="","",IF(K42&gt;0,"Win",IF(K42&lt;0,"Loss","Breakeven")))</f>
        <v/>
      </c>
      <c r="S42" s="3" t="n"/>
      <c r="T42">
        <f>IF(OR($A42="",S42=""),"",S42-$A42)</f>
        <v/>
      </c>
      <c r="U42">
        <f>IF(T42="","",IF(OR(T42&gt;=7,WEEKDAY(S42,2)&lt;WEEKDAY($A42,2)),"Y","N"))</f>
        <v/>
      </c>
    </row>
    <row r="43">
      <c r="A43" s="3" t="n"/>
      <c r="L43" s="4">
        <f>IF(OR(J43="",K43=""),"",IFERROR(K43/ABS(J43),""))</f>
        <v/>
      </c>
      <c r="M43">
        <f>IF(K43="","",IF(K43&gt;0,"Win",IF(K43&lt;0,"Loss","Breakeven")))</f>
        <v/>
      </c>
      <c r="S43" s="3" t="n"/>
      <c r="T43">
        <f>IF(OR($A43="",S43=""),"",S43-$A43)</f>
        <v/>
      </c>
      <c r="U43">
        <f>IF(T43="","",IF(OR(T43&gt;=7,WEEKDAY(S43,2)&lt;WEEKDAY($A43,2)),"Y","N"))</f>
        <v/>
      </c>
    </row>
    <row r="44">
      <c r="A44" s="3" t="n"/>
      <c r="L44" s="4">
        <f>IF(OR(J44="",K44=""),"",IFERROR(K44/ABS(J44),""))</f>
        <v/>
      </c>
      <c r="M44">
        <f>IF(K44="","",IF(K44&gt;0,"Win",IF(K44&lt;0,"Loss","Breakeven")))</f>
        <v/>
      </c>
      <c r="S44" s="3" t="n"/>
      <c r="T44">
        <f>IF(OR($A44="",S44=""),"",S44-$A44)</f>
        <v/>
      </c>
      <c r="U44">
        <f>IF(T44="","",IF(OR(T44&gt;=7,WEEKDAY(S44,2)&lt;WEEKDAY($A44,2)),"Y","N"))</f>
        <v/>
      </c>
    </row>
    <row r="45">
      <c r="A45" s="3" t="n"/>
      <c r="L45" s="4">
        <f>IF(OR(J45="",K45=""),"",IFERROR(K45/ABS(J45),""))</f>
        <v/>
      </c>
      <c r="M45">
        <f>IF(K45="","",IF(K45&gt;0,"Win",IF(K45&lt;0,"Loss","Breakeven")))</f>
        <v/>
      </c>
      <c r="S45" s="3" t="n"/>
      <c r="T45">
        <f>IF(OR($A45="",S45=""),"",S45-$A45)</f>
        <v/>
      </c>
      <c r="U45">
        <f>IF(T45="","",IF(OR(T45&gt;=7,WEEKDAY(S45,2)&lt;WEEKDAY($A45,2)),"Y","N"))</f>
        <v/>
      </c>
    </row>
    <row r="46">
      <c r="A46" s="3" t="n"/>
      <c r="L46" s="4">
        <f>IF(OR(J46="",K46=""),"",IFERROR(K46/ABS(J46),""))</f>
        <v/>
      </c>
      <c r="M46">
        <f>IF(K46="","",IF(K46&gt;0,"Win",IF(K46&lt;0,"Loss","Breakeven")))</f>
        <v/>
      </c>
      <c r="S46" s="3" t="n"/>
      <c r="T46">
        <f>IF(OR($A46="",S46=""),"",S46-$A46)</f>
        <v/>
      </c>
      <c r="U46">
        <f>IF(T46="","",IF(OR(T46&gt;=7,WEEKDAY(S46,2)&lt;WEEKDAY($A46,2)),"Y","N"))</f>
        <v/>
      </c>
    </row>
    <row r="47">
      <c r="A47" s="3" t="n"/>
      <c r="L47" s="4">
        <f>IF(OR(J47="",K47=""),"",IFERROR(K47/ABS(J47),""))</f>
        <v/>
      </c>
      <c r="M47">
        <f>IF(K47="","",IF(K47&gt;0,"Win",IF(K47&lt;0,"Loss","Breakeven")))</f>
        <v/>
      </c>
      <c r="S47" s="3" t="n"/>
      <c r="T47">
        <f>IF(OR($A47="",S47=""),"",S47-$A47)</f>
        <v/>
      </c>
      <c r="U47">
        <f>IF(T47="","",IF(OR(T47&gt;=7,WEEKDAY(S47,2)&lt;WEEKDAY($A47,2)),"Y","N"))</f>
        <v/>
      </c>
    </row>
    <row r="48">
      <c r="A48" s="3" t="n"/>
      <c r="L48" s="4">
        <f>IF(OR(J48="",K48=""),"",IFERROR(K48/ABS(J48),""))</f>
        <v/>
      </c>
      <c r="M48">
        <f>IF(K48="","",IF(K48&gt;0,"Win",IF(K48&lt;0,"Loss","Breakeven")))</f>
        <v/>
      </c>
      <c r="S48" s="3" t="n"/>
      <c r="T48">
        <f>IF(OR($A48="",S48=""),"",S48-$A48)</f>
        <v/>
      </c>
      <c r="U48">
        <f>IF(T48="","",IF(OR(T48&gt;=7,WEEKDAY(S48,2)&lt;WEEKDAY($A48,2)),"Y","N"))</f>
        <v/>
      </c>
    </row>
    <row r="49">
      <c r="A49" s="3" t="n"/>
      <c r="L49" s="4">
        <f>IF(OR(J49="",K49=""),"",IFERROR(K49/ABS(J49),""))</f>
        <v/>
      </c>
      <c r="M49">
        <f>IF(K49="","",IF(K49&gt;0,"Win",IF(K49&lt;0,"Loss","Breakeven")))</f>
        <v/>
      </c>
      <c r="S49" s="3" t="n"/>
      <c r="T49">
        <f>IF(OR($A49="",S49=""),"",S49-$A49)</f>
        <v/>
      </c>
      <c r="U49">
        <f>IF(T49="","",IF(OR(T49&gt;=7,WEEKDAY(S49,2)&lt;WEEKDAY($A49,2)),"Y","N"))</f>
        <v/>
      </c>
    </row>
    <row r="50">
      <c r="A50" s="3" t="n"/>
      <c r="L50" s="4">
        <f>IF(OR(J50="",K50=""),"",IFERROR(K50/ABS(J50),""))</f>
        <v/>
      </c>
      <c r="M50">
        <f>IF(K50="","",IF(K50&gt;0,"Win",IF(K50&lt;0,"Loss","Breakeven")))</f>
        <v/>
      </c>
      <c r="S50" s="3" t="n"/>
      <c r="T50">
        <f>IF(OR($A50="",S50=""),"",S50-$A50)</f>
        <v/>
      </c>
      <c r="U50">
        <f>IF(T50="","",IF(OR(T50&gt;=7,WEEKDAY(S50,2)&lt;WEEKDAY($A50,2)),"Y","N"))</f>
        <v/>
      </c>
    </row>
    <row r="51">
      <c r="A51" s="3" t="n"/>
      <c r="L51" s="4">
        <f>IF(OR(J51="",K51=""),"",IFERROR(K51/ABS(J51),""))</f>
        <v/>
      </c>
      <c r="M51">
        <f>IF(K51="","",IF(K51&gt;0,"Win",IF(K51&lt;0,"Loss","Breakeven")))</f>
        <v/>
      </c>
      <c r="S51" s="3" t="n"/>
      <c r="T51">
        <f>IF(OR($A51="",S51=""),"",S51-$A51)</f>
        <v/>
      </c>
      <c r="U51">
        <f>IF(T51="","",IF(OR(T51&gt;=7,WEEKDAY(S51,2)&lt;WEEKDAY($A51,2)),"Y","N"))</f>
        <v/>
      </c>
    </row>
    <row r="52">
      <c r="A52" s="3" t="n"/>
      <c r="L52" s="4">
        <f>IF(OR(J52="",K52=""),"",IFERROR(K52/ABS(J52),""))</f>
        <v/>
      </c>
      <c r="M52">
        <f>IF(K52="","",IF(K52&gt;0,"Win",IF(K52&lt;0,"Loss","Breakeven")))</f>
        <v/>
      </c>
      <c r="S52" s="3" t="n"/>
      <c r="T52">
        <f>IF(OR($A52="",S52=""),"",S52-$A52)</f>
        <v/>
      </c>
      <c r="U52">
        <f>IF(T52="","",IF(OR(T52&gt;=7,WEEKDAY(S52,2)&lt;WEEKDAY($A52,2)),"Y","N"))</f>
        <v/>
      </c>
    </row>
    <row r="53">
      <c r="A53" s="3" t="n"/>
      <c r="L53" s="4">
        <f>IF(OR(J53="",K53=""),"",IFERROR(K53/ABS(J53),""))</f>
        <v/>
      </c>
      <c r="M53">
        <f>IF(K53="","",IF(K53&gt;0,"Win",IF(K53&lt;0,"Loss","Breakeven")))</f>
        <v/>
      </c>
      <c r="S53" s="3" t="n"/>
      <c r="T53">
        <f>IF(OR($A53="",S53=""),"",S53-$A53)</f>
        <v/>
      </c>
      <c r="U53">
        <f>IF(T53="","",IF(OR(T53&gt;=7,WEEKDAY(S53,2)&lt;WEEKDAY($A53,2)),"Y","N"))</f>
        <v/>
      </c>
    </row>
    <row r="54">
      <c r="A54" s="3" t="n"/>
      <c r="L54" s="4">
        <f>IF(OR(J54="",K54=""),"",IFERROR(K54/ABS(J54),""))</f>
        <v/>
      </c>
      <c r="M54">
        <f>IF(K54="","",IF(K54&gt;0,"Win",IF(K54&lt;0,"Loss","Breakeven")))</f>
        <v/>
      </c>
      <c r="S54" s="3" t="n"/>
      <c r="T54">
        <f>IF(OR($A54="",S54=""),"",S54-$A54)</f>
        <v/>
      </c>
      <c r="U54">
        <f>IF(T54="","",IF(OR(T54&gt;=7,WEEKDAY(S54,2)&lt;WEEKDAY($A54,2)),"Y","N"))</f>
        <v/>
      </c>
    </row>
    <row r="55">
      <c r="A55" s="3" t="n"/>
      <c r="L55" s="4">
        <f>IF(OR(J55="",K55=""),"",IFERROR(K55/ABS(J55),""))</f>
        <v/>
      </c>
      <c r="M55">
        <f>IF(K55="","",IF(K55&gt;0,"Win",IF(K55&lt;0,"Loss","Breakeven")))</f>
        <v/>
      </c>
      <c r="S55" s="3" t="n"/>
      <c r="T55">
        <f>IF(OR($A55="",S55=""),"",S55-$A55)</f>
        <v/>
      </c>
      <c r="U55">
        <f>IF(T55="","",IF(OR(T55&gt;=7,WEEKDAY(S55,2)&lt;WEEKDAY($A55,2)),"Y","N"))</f>
        <v/>
      </c>
    </row>
    <row r="56">
      <c r="A56" s="3" t="n"/>
      <c r="L56" s="4">
        <f>IF(OR(J56="",K56=""),"",IFERROR(K56/ABS(J56),""))</f>
        <v/>
      </c>
      <c r="M56">
        <f>IF(K56="","",IF(K56&gt;0,"Win",IF(K56&lt;0,"Loss","Breakeven")))</f>
        <v/>
      </c>
      <c r="S56" s="3" t="n"/>
      <c r="T56">
        <f>IF(OR($A56="",S56=""),"",S56-$A56)</f>
        <v/>
      </c>
      <c r="U56">
        <f>IF(T56="","",IF(OR(T56&gt;=7,WEEKDAY(S56,2)&lt;WEEKDAY($A56,2)),"Y","N"))</f>
        <v/>
      </c>
    </row>
    <row r="57">
      <c r="A57" s="3" t="n"/>
      <c r="L57" s="4">
        <f>IF(OR(J57="",K57=""),"",IFERROR(K57/ABS(J57),""))</f>
        <v/>
      </c>
      <c r="M57">
        <f>IF(K57="","",IF(K57&gt;0,"Win",IF(K57&lt;0,"Loss","Breakeven")))</f>
        <v/>
      </c>
      <c r="S57" s="3" t="n"/>
      <c r="T57">
        <f>IF(OR($A57="",S57=""),"",S57-$A57)</f>
        <v/>
      </c>
      <c r="U57">
        <f>IF(T57="","",IF(OR(T57&gt;=7,WEEKDAY(S57,2)&lt;WEEKDAY($A57,2)),"Y","N"))</f>
        <v/>
      </c>
    </row>
    <row r="58">
      <c r="A58" s="3" t="n"/>
      <c r="L58" s="4">
        <f>IF(OR(J58="",K58=""),"",IFERROR(K58/ABS(J58),""))</f>
        <v/>
      </c>
      <c r="M58">
        <f>IF(K58="","",IF(K58&gt;0,"Win",IF(K58&lt;0,"Loss","Breakeven")))</f>
        <v/>
      </c>
      <c r="S58" s="3" t="n"/>
      <c r="T58">
        <f>IF(OR($A58="",S58=""),"",S58-$A58)</f>
        <v/>
      </c>
      <c r="U58">
        <f>IF(T58="","",IF(OR(T58&gt;=7,WEEKDAY(S58,2)&lt;WEEKDAY($A58,2)),"Y","N"))</f>
        <v/>
      </c>
    </row>
    <row r="59">
      <c r="A59" s="3" t="n"/>
      <c r="L59" s="4">
        <f>IF(OR(J59="",K59=""),"",IFERROR(K59/ABS(J59),""))</f>
        <v/>
      </c>
      <c r="M59">
        <f>IF(K59="","",IF(K59&gt;0,"Win",IF(K59&lt;0,"Loss","Breakeven")))</f>
        <v/>
      </c>
      <c r="S59" s="3" t="n"/>
      <c r="T59">
        <f>IF(OR($A59="",S59=""),"",S59-$A59)</f>
        <v/>
      </c>
      <c r="U59">
        <f>IF(T59="","",IF(OR(T59&gt;=7,WEEKDAY(S59,2)&lt;WEEKDAY($A59,2)),"Y","N"))</f>
        <v/>
      </c>
    </row>
    <row r="60">
      <c r="A60" s="3" t="n"/>
      <c r="L60" s="4">
        <f>IF(OR(J60="",K60=""),"",IFERROR(K60/ABS(J60),""))</f>
        <v/>
      </c>
      <c r="M60">
        <f>IF(K60="","",IF(K60&gt;0,"Win",IF(K60&lt;0,"Loss","Breakeven")))</f>
        <v/>
      </c>
      <c r="S60" s="3" t="n"/>
      <c r="T60">
        <f>IF(OR($A60="",S60=""),"",S60-$A60)</f>
        <v/>
      </c>
      <c r="U60">
        <f>IF(T60="","",IF(OR(T60&gt;=7,WEEKDAY(S60,2)&lt;WEEKDAY($A60,2)),"Y","N"))</f>
        <v/>
      </c>
    </row>
    <row r="61">
      <c r="A61" s="3" t="n"/>
      <c r="L61" s="4">
        <f>IF(OR(J61="",K61=""),"",IFERROR(K61/ABS(J61),""))</f>
        <v/>
      </c>
      <c r="M61">
        <f>IF(K61="","",IF(K61&gt;0,"Win",IF(K61&lt;0,"Loss","Breakeven")))</f>
        <v/>
      </c>
      <c r="S61" s="3" t="n"/>
      <c r="T61">
        <f>IF(OR($A61="",S61=""),"",S61-$A61)</f>
        <v/>
      </c>
      <c r="U61">
        <f>IF(T61="","",IF(OR(T61&gt;=7,WEEKDAY(S61,2)&lt;WEEKDAY($A61,2)),"Y","N"))</f>
        <v/>
      </c>
    </row>
    <row r="62">
      <c r="A62" s="3" t="n"/>
      <c r="L62" s="4">
        <f>IF(OR(J62="",K62=""),"",IFERROR(K62/ABS(J62),""))</f>
        <v/>
      </c>
      <c r="M62">
        <f>IF(K62="","",IF(K62&gt;0,"Win",IF(K62&lt;0,"Loss","Breakeven")))</f>
        <v/>
      </c>
      <c r="S62" s="3" t="n"/>
      <c r="T62">
        <f>IF(OR($A62="",S62=""),"",S62-$A62)</f>
        <v/>
      </c>
      <c r="U62">
        <f>IF(T62="","",IF(OR(T62&gt;=7,WEEKDAY(S62,2)&lt;WEEKDAY($A62,2)),"Y","N"))</f>
        <v/>
      </c>
    </row>
    <row r="63">
      <c r="A63" s="3" t="n"/>
      <c r="L63" s="4">
        <f>IF(OR(J63="",K63=""),"",IFERROR(K63/ABS(J63),""))</f>
        <v/>
      </c>
      <c r="M63">
        <f>IF(K63="","",IF(K63&gt;0,"Win",IF(K63&lt;0,"Loss","Breakeven")))</f>
        <v/>
      </c>
      <c r="S63" s="3" t="n"/>
      <c r="T63">
        <f>IF(OR($A63="",S63=""),"",S63-$A63)</f>
        <v/>
      </c>
      <c r="U63">
        <f>IF(T63="","",IF(OR(T63&gt;=7,WEEKDAY(S63,2)&lt;WEEKDAY($A63,2)),"Y","N"))</f>
        <v/>
      </c>
    </row>
    <row r="64">
      <c r="A64" s="3" t="n"/>
      <c r="L64" s="4">
        <f>IF(OR(J64="",K64=""),"",IFERROR(K64/ABS(J64),""))</f>
        <v/>
      </c>
      <c r="M64">
        <f>IF(K64="","",IF(K64&gt;0,"Win",IF(K64&lt;0,"Loss","Breakeven")))</f>
        <v/>
      </c>
      <c r="S64" s="3" t="n"/>
      <c r="T64">
        <f>IF(OR($A64="",S64=""),"",S64-$A64)</f>
        <v/>
      </c>
      <c r="U64">
        <f>IF(T64="","",IF(OR(T64&gt;=7,WEEKDAY(S64,2)&lt;WEEKDAY($A64,2)),"Y","N"))</f>
        <v/>
      </c>
    </row>
    <row r="65">
      <c r="A65" s="3" t="n"/>
      <c r="L65" s="4">
        <f>IF(OR(J65="",K65=""),"",IFERROR(K65/ABS(J65),""))</f>
        <v/>
      </c>
      <c r="M65">
        <f>IF(K65="","",IF(K65&gt;0,"Win",IF(K65&lt;0,"Loss","Breakeven")))</f>
        <v/>
      </c>
      <c r="S65" s="3" t="n"/>
      <c r="T65">
        <f>IF(OR($A65="",S65=""),"",S65-$A65)</f>
        <v/>
      </c>
      <c r="U65">
        <f>IF(T65="","",IF(OR(T65&gt;=7,WEEKDAY(S65,2)&lt;WEEKDAY($A65,2)),"Y","N"))</f>
        <v/>
      </c>
    </row>
    <row r="66">
      <c r="A66" s="3" t="n"/>
      <c r="L66" s="4">
        <f>IF(OR(J66="",K66=""),"",IFERROR(K66/ABS(J66),""))</f>
        <v/>
      </c>
      <c r="M66">
        <f>IF(K66="","",IF(K66&gt;0,"Win",IF(K66&lt;0,"Loss","Breakeven")))</f>
        <v/>
      </c>
      <c r="S66" s="3" t="n"/>
      <c r="T66">
        <f>IF(OR($A66="",S66=""),"",S66-$A66)</f>
        <v/>
      </c>
      <c r="U66">
        <f>IF(T66="","",IF(OR(T66&gt;=7,WEEKDAY(S66,2)&lt;WEEKDAY($A66,2)),"Y","N"))</f>
        <v/>
      </c>
    </row>
    <row r="67">
      <c r="A67" s="3" t="n"/>
      <c r="L67" s="4">
        <f>IF(OR(J67="",K67=""),"",IFERROR(K67/ABS(J67),""))</f>
        <v/>
      </c>
      <c r="M67">
        <f>IF(K67="","",IF(K67&gt;0,"Win",IF(K67&lt;0,"Loss","Breakeven")))</f>
        <v/>
      </c>
      <c r="S67" s="3" t="n"/>
      <c r="T67">
        <f>IF(OR($A67="",S67=""),"",S67-$A67)</f>
        <v/>
      </c>
      <c r="U67">
        <f>IF(T67="","",IF(OR(T67&gt;=7,WEEKDAY(S67,2)&lt;WEEKDAY($A67,2)),"Y","N"))</f>
        <v/>
      </c>
    </row>
    <row r="68">
      <c r="A68" s="3" t="n"/>
      <c r="L68" s="4">
        <f>IF(OR(J68="",K68=""),"",IFERROR(K68/ABS(J68),""))</f>
        <v/>
      </c>
      <c r="M68">
        <f>IF(K68="","",IF(K68&gt;0,"Win",IF(K68&lt;0,"Loss","Breakeven")))</f>
        <v/>
      </c>
      <c r="S68" s="3" t="n"/>
      <c r="T68">
        <f>IF(OR($A68="",S68=""),"",S68-$A68)</f>
        <v/>
      </c>
      <c r="U68">
        <f>IF(T68="","",IF(OR(T68&gt;=7,WEEKDAY(S68,2)&lt;WEEKDAY($A68,2)),"Y","N"))</f>
        <v/>
      </c>
    </row>
    <row r="69">
      <c r="A69" s="3" t="n"/>
      <c r="L69" s="4">
        <f>IF(OR(J69="",K69=""),"",IFERROR(K69/ABS(J69),""))</f>
        <v/>
      </c>
      <c r="M69">
        <f>IF(K69="","",IF(K69&gt;0,"Win",IF(K69&lt;0,"Loss","Breakeven")))</f>
        <v/>
      </c>
      <c r="S69" s="3" t="n"/>
      <c r="T69">
        <f>IF(OR($A69="",S69=""),"",S69-$A69)</f>
        <v/>
      </c>
      <c r="U69">
        <f>IF(T69="","",IF(OR(T69&gt;=7,WEEKDAY(S69,2)&lt;WEEKDAY($A69,2)),"Y","N"))</f>
        <v/>
      </c>
    </row>
    <row r="70">
      <c r="A70" s="3" t="n"/>
      <c r="L70" s="4">
        <f>IF(OR(J70="",K70=""),"",IFERROR(K70/ABS(J70),""))</f>
        <v/>
      </c>
      <c r="M70">
        <f>IF(K70="","",IF(K70&gt;0,"Win",IF(K70&lt;0,"Loss","Breakeven")))</f>
        <v/>
      </c>
      <c r="S70" s="3" t="n"/>
      <c r="T70">
        <f>IF(OR($A70="",S70=""),"",S70-$A70)</f>
        <v/>
      </c>
      <c r="U70">
        <f>IF(T70="","",IF(OR(T70&gt;=7,WEEKDAY(S70,2)&lt;WEEKDAY($A70,2)),"Y","N"))</f>
        <v/>
      </c>
    </row>
    <row r="71">
      <c r="A71" s="3" t="n"/>
      <c r="L71" s="4">
        <f>IF(OR(J71="",K71=""),"",IFERROR(K71/ABS(J71),""))</f>
        <v/>
      </c>
      <c r="M71">
        <f>IF(K71="","",IF(K71&gt;0,"Win",IF(K71&lt;0,"Loss","Breakeven")))</f>
        <v/>
      </c>
      <c r="S71" s="3" t="n"/>
      <c r="T71">
        <f>IF(OR($A71="",S71=""),"",S71-$A71)</f>
        <v/>
      </c>
      <c r="U71">
        <f>IF(T71="","",IF(OR(T71&gt;=7,WEEKDAY(S71,2)&lt;WEEKDAY($A71,2)),"Y","N"))</f>
        <v/>
      </c>
    </row>
    <row r="72">
      <c r="A72" s="3" t="n"/>
      <c r="L72" s="4">
        <f>IF(OR(J72="",K72=""),"",IFERROR(K72/ABS(J72),""))</f>
        <v/>
      </c>
      <c r="M72">
        <f>IF(K72="","",IF(K72&gt;0,"Win",IF(K72&lt;0,"Loss","Breakeven")))</f>
        <v/>
      </c>
      <c r="S72" s="3" t="n"/>
      <c r="T72">
        <f>IF(OR($A72="",S72=""),"",S72-$A72)</f>
        <v/>
      </c>
      <c r="U72">
        <f>IF(T72="","",IF(OR(T72&gt;=7,WEEKDAY(S72,2)&lt;WEEKDAY($A72,2)),"Y","N"))</f>
        <v/>
      </c>
    </row>
    <row r="73">
      <c r="A73" s="3" t="n"/>
      <c r="L73" s="4">
        <f>IF(OR(J73="",K73=""),"",IFERROR(K73/ABS(J73),""))</f>
        <v/>
      </c>
      <c r="M73">
        <f>IF(K73="","",IF(K73&gt;0,"Win",IF(K73&lt;0,"Loss","Breakeven")))</f>
        <v/>
      </c>
      <c r="S73" s="3" t="n"/>
      <c r="T73">
        <f>IF(OR($A73="",S73=""),"",S73-$A73)</f>
        <v/>
      </c>
      <c r="U73">
        <f>IF(T73="","",IF(OR(T73&gt;=7,WEEKDAY(S73,2)&lt;WEEKDAY($A73,2)),"Y","N"))</f>
        <v/>
      </c>
    </row>
    <row r="74">
      <c r="A74" s="3" t="n"/>
      <c r="L74" s="4">
        <f>IF(OR(J74="",K74=""),"",IFERROR(K74/ABS(J74),""))</f>
        <v/>
      </c>
      <c r="M74">
        <f>IF(K74="","",IF(K74&gt;0,"Win",IF(K74&lt;0,"Loss","Breakeven")))</f>
        <v/>
      </c>
      <c r="S74" s="3" t="n"/>
      <c r="T74">
        <f>IF(OR($A74="",S74=""),"",S74-$A74)</f>
        <v/>
      </c>
      <c r="U74">
        <f>IF(T74="","",IF(OR(T74&gt;=7,WEEKDAY(S74,2)&lt;WEEKDAY($A74,2)),"Y","N"))</f>
        <v/>
      </c>
    </row>
    <row r="75">
      <c r="A75" s="3" t="n"/>
      <c r="L75" s="4">
        <f>IF(OR(J75="",K75=""),"",IFERROR(K75/ABS(J75),""))</f>
        <v/>
      </c>
      <c r="M75">
        <f>IF(K75="","",IF(K75&gt;0,"Win",IF(K75&lt;0,"Loss","Breakeven")))</f>
        <v/>
      </c>
      <c r="S75" s="3" t="n"/>
      <c r="T75">
        <f>IF(OR($A75="",S75=""),"",S75-$A75)</f>
        <v/>
      </c>
      <c r="U75">
        <f>IF(T75="","",IF(OR(T75&gt;=7,WEEKDAY(S75,2)&lt;WEEKDAY($A75,2)),"Y","N"))</f>
        <v/>
      </c>
    </row>
    <row r="76">
      <c r="A76" s="3" t="n"/>
      <c r="L76" s="4">
        <f>IF(OR(J76="",K76=""),"",IFERROR(K76/ABS(J76),""))</f>
        <v/>
      </c>
      <c r="M76">
        <f>IF(K76="","",IF(K76&gt;0,"Win",IF(K76&lt;0,"Loss","Breakeven")))</f>
        <v/>
      </c>
      <c r="S76" s="3" t="n"/>
      <c r="T76">
        <f>IF(OR($A76="",S76=""),"",S76-$A76)</f>
        <v/>
      </c>
      <c r="U76">
        <f>IF(T76="","",IF(OR(T76&gt;=7,WEEKDAY(S76,2)&lt;WEEKDAY($A76,2)),"Y","N"))</f>
        <v/>
      </c>
    </row>
    <row r="77">
      <c r="A77" s="3" t="n"/>
      <c r="L77" s="4">
        <f>IF(OR(J77="",K77=""),"",IFERROR(K77/ABS(J77),""))</f>
        <v/>
      </c>
      <c r="M77">
        <f>IF(K77="","",IF(K77&gt;0,"Win",IF(K77&lt;0,"Loss","Breakeven")))</f>
        <v/>
      </c>
      <c r="S77" s="3" t="n"/>
      <c r="T77">
        <f>IF(OR($A77="",S77=""),"",S77-$A77)</f>
        <v/>
      </c>
      <c r="U77">
        <f>IF(T77="","",IF(OR(T77&gt;=7,WEEKDAY(S77,2)&lt;WEEKDAY($A77,2)),"Y","N"))</f>
        <v/>
      </c>
    </row>
    <row r="78">
      <c r="A78" s="3" t="n"/>
      <c r="L78" s="4">
        <f>IF(OR(J78="",K78=""),"",IFERROR(K78/ABS(J78),""))</f>
        <v/>
      </c>
      <c r="M78">
        <f>IF(K78="","",IF(K78&gt;0,"Win",IF(K78&lt;0,"Loss","Breakeven")))</f>
        <v/>
      </c>
      <c r="S78" s="3" t="n"/>
      <c r="T78">
        <f>IF(OR($A78="",S78=""),"",S78-$A78)</f>
        <v/>
      </c>
      <c r="U78">
        <f>IF(T78="","",IF(OR(T78&gt;=7,WEEKDAY(S78,2)&lt;WEEKDAY($A78,2)),"Y","N"))</f>
        <v/>
      </c>
    </row>
    <row r="79">
      <c r="A79" s="3" t="n"/>
      <c r="L79" s="4">
        <f>IF(OR(J79="",K79=""),"",IFERROR(K79/ABS(J79),""))</f>
        <v/>
      </c>
      <c r="M79">
        <f>IF(K79="","",IF(K79&gt;0,"Win",IF(K79&lt;0,"Loss","Breakeven")))</f>
        <v/>
      </c>
      <c r="S79" s="3" t="n"/>
      <c r="T79">
        <f>IF(OR($A79="",S79=""),"",S79-$A79)</f>
        <v/>
      </c>
      <c r="U79">
        <f>IF(T79="","",IF(OR(T79&gt;=7,WEEKDAY(S79,2)&lt;WEEKDAY($A79,2)),"Y","N"))</f>
        <v/>
      </c>
    </row>
    <row r="80">
      <c r="A80" s="3" t="n"/>
      <c r="L80" s="4">
        <f>IF(OR(J80="",K80=""),"",IFERROR(K80/ABS(J80),""))</f>
        <v/>
      </c>
      <c r="M80">
        <f>IF(K80="","",IF(K80&gt;0,"Win",IF(K80&lt;0,"Loss","Breakeven")))</f>
        <v/>
      </c>
      <c r="S80" s="3" t="n"/>
      <c r="T80">
        <f>IF(OR($A80="",S80=""),"",S80-$A80)</f>
        <v/>
      </c>
      <c r="U80">
        <f>IF(T80="","",IF(OR(T80&gt;=7,WEEKDAY(S80,2)&lt;WEEKDAY($A80,2)),"Y","N"))</f>
        <v/>
      </c>
    </row>
    <row r="81">
      <c r="A81" s="3" t="n"/>
      <c r="L81" s="4">
        <f>IF(OR(J81="",K81=""),"",IFERROR(K81/ABS(J81),""))</f>
        <v/>
      </c>
      <c r="M81">
        <f>IF(K81="","",IF(K81&gt;0,"Win",IF(K81&lt;0,"Loss","Breakeven")))</f>
        <v/>
      </c>
      <c r="S81" s="3" t="n"/>
      <c r="T81">
        <f>IF(OR($A81="",S81=""),"",S81-$A81)</f>
        <v/>
      </c>
      <c r="U81">
        <f>IF(T81="","",IF(OR(T81&gt;=7,WEEKDAY(S81,2)&lt;WEEKDAY($A81,2)),"Y","N"))</f>
        <v/>
      </c>
    </row>
    <row r="82">
      <c r="A82" s="3" t="n"/>
      <c r="L82" s="4">
        <f>IF(OR(J82="",K82=""),"",IFERROR(K82/ABS(J82),""))</f>
        <v/>
      </c>
      <c r="M82">
        <f>IF(K82="","",IF(K82&gt;0,"Win",IF(K82&lt;0,"Loss","Breakeven")))</f>
        <v/>
      </c>
      <c r="S82" s="3" t="n"/>
      <c r="T82">
        <f>IF(OR($A82="",S82=""),"",S82-$A82)</f>
        <v/>
      </c>
      <c r="U82">
        <f>IF(T82="","",IF(OR(T82&gt;=7,WEEKDAY(S82,2)&lt;WEEKDAY($A82,2)),"Y","N"))</f>
        <v/>
      </c>
    </row>
    <row r="83">
      <c r="A83" s="3" t="n"/>
      <c r="L83" s="4">
        <f>IF(OR(J83="",K83=""),"",IFERROR(K83/ABS(J83),""))</f>
        <v/>
      </c>
      <c r="M83">
        <f>IF(K83="","",IF(K83&gt;0,"Win",IF(K83&lt;0,"Loss","Breakeven")))</f>
        <v/>
      </c>
      <c r="S83" s="3" t="n"/>
      <c r="T83">
        <f>IF(OR($A83="",S83=""),"",S83-$A83)</f>
        <v/>
      </c>
      <c r="U83">
        <f>IF(T83="","",IF(OR(T83&gt;=7,WEEKDAY(S83,2)&lt;WEEKDAY($A83,2)),"Y","N"))</f>
        <v/>
      </c>
    </row>
    <row r="84">
      <c r="A84" s="3" t="n"/>
      <c r="L84" s="4">
        <f>IF(OR(J84="",K84=""),"",IFERROR(K84/ABS(J84),""))</f>
        <v/>
      </c>
      <c r="M84">
        <f>IF(K84="","",IF(K84&gt;0,"Win",IF(K84&lt;0,"Loss","Breakeven")))</f>
        <v/>
      </c>
      <c r="S84" s="3" t="n"/>
      <c r="T84">
        <f>IF(OR($A84="",S84=""),"",S84-$A84)</f>
        <v/>
      </c>
      <c r="U84">
        <f>IF(T84="","",IF(OR(T84&gt;=7,WEEKDAY(S84,2)&lt;WEEKDAY($A84,2)),"Y","N"))</f>
        <v/>
      </c>
    </row>
    <row r="85">
      <c r="A85" s="3" t="n"/>
      <c r="L85" s="4">
        <f>IF(OR(J85="",K85=""),"",IFERROR(K85/ABS(J85),""))</f>
        <v/>
      </c>
      <c r="M85">
        <f>IF(K85="","",IF(K85&gt;0,"Win",IF(K85&lt;0,"Loss","Breakeven")))</f>
        <v/>
      </c>
      <c r="S85" s="3" t="n"/>
      <c r="T85">
        <f>IF(OR($A85="",S85=""),"",S85-$A85)</f>
        <v/>
      </c>
      <c r="U85">
        <f>IF(T85="","",IF(OR(T85&gt;=7,WEEKDAY(S85,2)&lt;WEEKDAY($A85,2)),"Y","N"))</f>
        <v/>
      </c>
    </row>
    <row r="86">
      <c r="A86" s="3" t="n"/>
      <c r="L86" s="4">
        <f>IF(OR(J86="",K86=""),"",IFERROR(K86/ABS(J86),""))</f>
        <v/>
      </c>
      <c r="M86">
        <f>IF(K86="","",IF(K86&gt;0,"Win",IF(K86&lt;0,"Loss","Breakeven")))</f>
        <v/>
      </c>
      <c r="S86" s="3" t="n"/>
      <c r="T86">
        <f>IF(OR($A86="",S86=""),"",S86-$A86)</f>
        <v/>
      </c>
      <c r="U86">
        <f>IF(T86="","",IF(OR(T86&gt;=7,WEEKDAY(S86,2)&lt;WEEKDAY($A86,2)),"Y","N"))</f>
        <v/>
      </c>
    </row>
    <row r="87">
      <c r="A87" s="3" t="n"/>
      <c r="L87" s="4">
        <f>IF(OR(J87="",K87=""),"",IFERROR(K87/ABS(J87),""))</f>
        <v/>
      </c>
      <c r="M87">
        <f>IF(K87="","",IF(K87&gt;0,"Win",IF(K87&lt;0,"Loss","Breakeven")))</f>
        <v/>
      </c>
      <c r="S87" s="3" t="n"/>
      <c r="T87">
        <f>IF(OR($A87="",S87=""),"",S87-$A87)</f>
        <v/>
      </c>
      <c r="U87">
        <f>IF(T87="","",IF(OR(T87&gt;=7,WEEKDAY(S87,2)&lt;WEEKDAY($A87,2)),"Y","N"))</f>
        <v/>
      </c>
    </row>
    <row r="88">
      <c r="A88" s="3" t="n"/>
      <c r="L88" s="4">
        <f>IF(OR(J88="",K88=""),"",IFERROR(K88/ABS(J88),""))</f>
        <v/>
      </c>
      <c r="M88">
        <f>IF(K88="","",IF(K88&gt;0,"Win",IF(K88&lt;0,"Loss","Breakeven")))</f>
        <v/>
      </c>
      <c r="S88" s="3" t="n"/>
      <c r="T88">
        <f>IF(OR($A88="",S88=""),"",S88-$A88)</f>
        <v/>
      </c>
      <c r="U88">
        <f>IF(T88="","",IF(OR(T88&gt;=7,WEEKDAY(S88,2)&lt;WEEKDAY($A88,2)),"Y","N"))</f>
        <v/>
      </c>
    </row>
    <row r="89">
      <c r="A89" s="3" t="n"/>
      <c r="L89" s="4">
        <f>IF(OR(J89="",K89=""),"",IFERROR(K89/ABS(J89),""))</f>
        <v/>
      </c>
      <c r="M89">
        <f>IF(K89="","",IF(K89&gt;0,"Win",IF(K89&lt;0,"Loss","Breakeven")))</f>
        <v/>
      </c>
      <c r="S89" s="3" t="n"/>
      <c r="T89">
        <f>IF(OR($A89="",S89=""),"",S89-$A89)</f>
        <v/>
      </c>
      <c r="U89">
        <f>IF(T89="","",IF(OR(T89&gt;=7,WEEKDAY(S89,2)&lt;WEEKDAY($A89,2)),"Y","N"))</f>
        <v/>
      </c>
    </row>
    <row r="90">
      <c r="A90" s="3" t="n"/>
      <c r="L90" s="4">
        <f>IF(OR(J90="",K90=""),"",IFERROR(K90/ABS(J90),""))</f>
        <v/>
      </c>
      <c r="M90">
        <f>IF(K90="","",IF(K90&gt;0,"Win",IF(K90&lt;0,"Loss","Breakeven")))</f>
        <v/>
      </c>
      <c r="S90" s="3" t="n"/>
      <c r="T90">
        <f>IF(OR($A90="",S90=""),"",S90-$A90)</f>
        <v/>
      </c>
      <c r="U90">
        <f>IF(T90="","",IF(OR(T90&gt;=7,WEEKDAY(S90,2)&lt;WEEKDAY($A90,2)),"Y","N"))</f>
        <v/>
      </c>
    </row>
    <row r="91">
      <c r="A91" s="3" t="n"/>
      <c r="L91" s="4">
        <f>IF(OR(J91="",K91=""),"",IFERROR(K91/ABS(J91),""))</f>
        <v/>
      </c>
      <c r="M91">
        <f>IF(K91="","",IF(K91&gt;0,"Win",IF(K91&lt;0,"Loss","Breakeven")))</f>
        <v/>
      </c>
      <c r="S91" s="3" t="n"/>
      <c r="T91">
        <f>IF(OR($A91="",S91=""),"",S91-$A91)</f>
        <v/>
      </c>
      <c r="U91">
        <f>IF(T91="","",IF(OR(T91&gt;=7,WEEKDAY(S91,2)&lt;WEEKDAY($A91,2)),"Y","N"))</f>
        <v/>
      </c>
    </row>
    <row r="92">
      <c r="A92" s="3" t="n"/>
      <c r="L92" s="4">
        <f>IF(OR(J92="",K92=""),"",IFERROR(K92/ABS(J92),""))</f>
        <v/>
      </c>
      <c r="M92">
        <f>IF(K92="","",IF(K92&gt;0,"Win",IF(K92&lt;0,"Loss","Breakeven")))</f>
        <v/>
      </c>
      <c r="S92" s="3" t="n"/>
      <c r="T92">
        <f>IF(OR($A92="",S92=""),"",S92-$A92)</f>
        <v/>
      </c>
      <c r="U92">
        <f>IF(T92="","",IF(OR(T92&gt;=7,WEEKDAY(S92,2)&lt;WEEKDAY($A92,2)),"Y","N"))</f>
        <v/>
      </c>
    </row>
    <row r="93">
      <c r="A93" s="3" t="n"/>
      <c r="L93" s="4">
        <f>IF(OR(J93="",K93=""),"",IFERROR(K93/ABS(J93),""))</f>
        <v/>
      </c>
      <c r="M93">
        <f>IF(K93="","",IF(K93&gt;0,"Win",IF(K93&lt;0,"Loss","Breakeven")))</f>
        <v/>
      </c>
      <c r="S93" s="3" t="n"/>
      <c r="T93">
        <f>IF(OR($A93="",S93=""),"",S93-$A93)</f>
        <v/>
      </c>
      <c r="U93">
        <f>IF(T93="","",IF(OR(T93&gt;=7,WEEKDAY(S93,2)&lt;WEEKDAY($A93,2)),"Y","N"))</f>
        <v/>
      </c>
    </row>
    <row r="94">
      <c r="A94" s="3" t="n"/>
      <c r="L94" s="4">
        <f>IF(OR(J94="",K94=""),"",IFERROR(K94/ABS(J94),""))</f>
        <v/>
      </c>
      <c r="M94">
        <f>IF(K94="","",IF(K94&gt;0,"Win",IF(K94&lt;0,"Loss","Breakeven")))</f>
        <v/>
      </c>
      <c r="S94" s="3" t="n"/>
      <c r="T94">
        <f>IF(OR($A94="",S94=""),"",S94-$A94)</f>
        <v/>
      </c>
      <c r="U94">
        <f>IF(T94="","",IF(OR(T94&gt;=7,WEEKDAY(S94,2)&lt;WEEKDAY($A94,2)),"Y","N"))</f>
        <v/>
      </c>
    </row>
    <row r="95">
      <c r="A95" s="3" t="n"/>
      <c r="L95" s="4">
        <f>IF(OR(J95="",K95=""),"",IFERROR(K95/ABS(J95),""))</f>
        <v/>
      </c>
      <c r="M95">
        <f>IF(K95="","",IF(K95&gt;0,"Win",IF(K95&lt;0,"Loss","Breakeven")))</f>
        <v/>
      </c>
      <c r="S95" s="3" t="n"/>
      <c r="T95">
        <f>IF(OR($A95="",S95=""),"",S95-$A95)</f>
        <v/>
      </c>
      <c r="U95">
        <f>IF(T95="","",IF(OR(T95&gt;=7,WEEKDAY(S95,2)&lt;WEEKDAY($A95,2)),"Y","N"))</f>
        <v/>
      </c>
    </row>
    <row r="96">
      <c r="A96" s="3" t="n"/>
      <c r="L96" s="4">
        <f>IF(OR(J96="",K96=""),"",IFERROR(K96/ABS(J96),""))</f>
        <v/>
      </c>
      <c r="M96">
        <f>IF(K96="","",IF(K96&gt;0,"Win",IF(K96&lt;0,"Loss","Breakeven")))</f>
        <v/>
      </c>
      <c r="S96" s="3" t="n"/>
      <c r="T96">
        <f>IF(OR($A96="",S96=""),"",S96-$A96)</f>
        <v/>
      </c>
      <c r="U96">
        <f>IF(T96="","",IF(OR(T96&gt;=7,WEEKDAY(S96,2)&lt;WEEKDAY($A96,2)),"Y","N"))</f>
        <v/>
      </c>
    </row>
    <row r="97">
      <c r="A97" s="3" t="n"/>
      <c r="L97" s="4">
        <f>IF(OR(J97="",K97=""),"",IFERROR(K97/ABS(J97),""))</f>
        <v/>
      </c>
      <c r="M97">
        <f>IF(K97="","",IF(K97&gt;0,"Win",IF(K97&lt;0,"Loss","Breakeven")))</f>
        <v/>
      </c>
      <c r="S97" s="3" t="n"/>
      <c r="T97">
        <f>IF(OR($A97="",S97=""),"",S97-$A97)</f>
        <v/>
      </c>
      <c r="U97">
        <f>IF(T97="","",IF(OR(T97&gt;=7,WEEKDAY(S97,2)&lt;WEEKDAY($A97,2)),"Y","N"))</f>
        <v/>
      </c>
    </row>
    <row r="98">
      <c r="A98" s="3" t="n"/>
      <c r="L98" s="4">
        <f>IF(OR(J98="",K98=""),"",IFERROR(K98/ABS(J98),""))</f>
        <v/>
      </c>
      <c r="M98">
        <f>IF(K98="","",IF(K98&gt;0,"Win",IF(K98&lt;0,"Loss","Breakeven")))</f>
        <v/>
      </c>
      <c r="S98" s="3" t="n"/>
      <c r="T98">
        <f>IF(OR($A98="",S98=""),"",S98-$A98)</f>
        <v/>
      </c>
      <c r="U98">
        <f>IF(T98="","",IF(OR(T98&gt;=7,WEEKDAY(S98,2)&lt;WEEKDAY($A98,2)),"Y","N"))</f>
        <v/>
      </c>
    </row>
    <row r="99">
      <c r="A99" s="3" t="n"/>
      <c r="L99" s="4">
        <f>IF(OR(J99="",K99=""),"",IFERROR(K99/ABS(J99),""))</f>
        <v/>
      </c>
      <c r="M99">
        <f>IF(K99="","",IF(K99&gt;0,"Win",IF(K99&lt;0,"Loss","Breakeven")))</f>
        <v/>
      </c>
      <c r="S99" s="3" t="n"/>
      <c r="T99">
        <f>IF(OR($A99="",S99=""),"",S99-$A99)</f>
        <v/>
      </c>
      <c r="U99">
        <f>IF(T99="","",IF(OR(T99&gt;=7,WEEKDAY(S99,2)&lt;WEEKDAY($A99,2)),"Y","N"))</f>
        <v/>
      </c>
    </row>
    <row r="100">
      <c r="A100" s="3" t="n"/>
      <c r="L100" s="4">
        <f>IF(OR(J100="",K100=""),"",IFERROR(K100/ABS(J100),""))</f>
        <v/>
      </c>
      <c r="M100">
        <f>IF(K100="","",IF(K100&gt;0,"Win",IF(K100&lt;0,"Loss","Breakeven")))</f>
        <v/>
      </c>
      <c r="S100" s="3" t="n"/>
      <c r="T100">
        <f>IF(OR($A100="",S100=""),"",S100-$A100)</f>
        <v/>
      </c>
      <c r="U100">
        <f>IF(T100="","",IF(OR(T100&gt;=7,WEEKDAY(S100,2)&lt;WEEKDAY($A100,2)),"Y","N"))</f>
        <v/>
      </c>
    </row>
    <row r="101">
      <c r="A101" s="3" t="n"/>
      <c r="L101" s="4">
        <f>IF(OR(J101="",K101=""),"",IFERROR(K101/ABS(J101),""))</f>
        <v/>
      </c>
      <c r="M101">
        <f>IF(K101="","",IF(K101&gt;0,"Win",IF(K101&lt;0,"Loss","Breakeven")))</f>
        <v/>
      </c>
      <c r="S101" s="3" t="n"/>
      <c r="T101">
        <f>IF(OR($A101="",S101=""),"",S101-$A101)</f>
        <v/>
      </c>
      <c r="U101">
        <f>IF(T101="","",IF(OR(T101&gt;=7,WEEKDAY(S101,2)&lt;WEEKDAY($A101,2)),"Y","N"))</f>
        <v/>
      </c>
    </row>
    <row r="102">
      <c r="A102" s="3" t="n"/>
      <c r="L102" s="4">
        <f>IF(OR(J102="",K102=""),"",IFERROR(K102/ABS(J102),""))</f>
        <v/>
      </c>
      <c r="M102">
        <f>IF(K102="","",IF(K102&gt;0,"Win",IF(K102&lt;0,"Loss","Breakeven")))</f>
        <v/>
      </c>
      <c r="S102" s="3" t="n"/>
      <c r="T102">
        <f>IF(OR($A102="",S102=""),"",S102-$A102)</f>
        <v/>
      </c>
      <c r="U102">
        <f>IF(T102="","",IF(OR(T102&gt;=7,WEEKDAY(S102,2)&lt;WEEKDAY($A102,2)),"Y","N"))</f>
        <v/>
      </c>
    </row>
    <row r="103">
      <c r="A103" s="3" t="n"/>
      <c r="L103" s="4">
        <f>IF(OR(J103="",K103=""),"",IFERROR(K103/ABS(J103),""))</f>
        <v/>
      </c>
      <c r="M103">
        <f>IF(K103="","",IF(K103&gt;0,"Win",IF(K103&lt;0,"Loss","Breakeven")))</f>
        <v/>
      </c>
      <c r="S103" s="3" t="n"/>
      <c r="T103">
        <f>IF(OR($A103="",S103=""),"",S103-$A103)</f>
        <v/>
      </c>
      <c r="U103">
        <f>IF(T103="","",IF(OR(T103&gt;=7,WEEKDAY(S103,2)&lt;WEEKDAY($A103,2)),"Y","N"))</f>
        <v/>
      </c>
    </row>
    <row r="104">
      <c r="A104" s="3" t="n"/>
      <c r="L104" s="4">
        <f>IF(OR(J104="",K104=""),"",IFERROR(K104/ABS(J104),""))</f>
        <v/>
      </c>
      <c r="M104">
        <f>IF(K104="","",IF(K104&gt;0,"Win",IF(K104&lt;0,"Loss","Breakeven")))</f>
        <v/>
      </c>
      <c r="S104" s="3" t="n"/>
      <c r="T104">
        <f>IF(OR($A104="",S104=""),"",S104-$A104)</f>
        <v/>
      </c>
      <c r="U104">
        <f>IF(T104="","",IF(OR(T104&gt;=7,WEEKDAY(S104,2)&lt;WEEKDAY($A104,2)),"Y","N"))</f>
        <v/>
      </c>
    </row>
    <row r="105">
      <c r="A105" s="3" t="n"/>
      <c r="L105" s="4">
        <f>IF(OR(J105="",K105=""),"",IFERROR(K105/ABS(J105),""))</f>
        <v/>
      </c>
      <c r="M105">
        <f>IF(K105="","",IF(K105&gt;0,"Win",IF(K105&lt;0,"Loss","Breakeven")))</f>
        <v/>
      </c>
      <c r="S105" s="3" t="n"/>
      <c r="T105">
        <f>IF(OR($A105="",S105=""),"",S105-$A105)</f>
        <v/>
      </c>
      <c r="U105">
        <f>IF(T105="","",IF(OR(T105&gt;=7,WEEKDAY(S105,2)&lt;WEEKDAY($A105,2)),"Y","N"))</f>
        <v/>
      </c>
    </row>
    <row r="106">
      <c r="A106" s="3" t="n"/>
      <c r="L106" s="4">
        <f>IF(OR(J106="",K106=""),"",IFERROR(K106/ABS(J106),""))</f>
        <v/>
      </c>
      <c r="M106">
        <f>IF(K106="","",IF(K106&gt;0,"Win",IF(K106&lt;0,"Loss","Breakeven")))</f>
        <v/>
      </c>
      <c r="S106" s="3" t="n"/>
      <c r="T106">
        <f>IF(OR($A106="",S106=""),"",S106-$A106)</f>
        <v/>
      </c>
      <c r="U106">
        <f>IF(T106="","",IF(OR(T106&gt;=7,WEEKDAY(S106,2)&lt;WEEKDAY($A106,2)),"Y","N"))</f>
        <v/>
      </c>
    </row>
    <row r="107">
      <c r="A107" s="3" t="n"/>
      <c r="L107" s="4">
        <f>IF(OR(J107="",K107=""),"",IFERROR(K107/ABS(J107),""))</f>
        <v/>
      </c>
      <c r="M107">
        <f>IF(K107="","",IF(K107&gt;0,"Win",IF(K107&lt;0,"Loss","Breakeven")))</f>
        <v/>
      </c>
      <c r="S107" s="3" t="n"/>
      <c r="T107">
        <f>IF(OR($A107="",S107=""),"",S107-$A107)</f>
        <v/>
      </c>
      <c r="U107">
        <f>IF(T107="","",IF(OR(T107&gt;=7,WEEKDAY(S107,2)&lt;WEEKDAY($A107,2)),"Y","N"))</f>
        <v/>
      </c>
    </row>
    <row r="108">
      <c r="A108" s="3" t="n"/>
      <c r="L108" s="4">
        <f>IF(OR(J108="",K108=""),"",IFERROR(K108/ABS(J108),""))</f>
        <v/>
      </c>
      <c r="M108">
        <f>IF(K108="","",IF(K108&gt;0,"Win",IF(K108&lt;0,"Loss","Breakeven")))</f>
        <v/>
      </c>
      <c r="S108" s="3" t="n"/>
      <c r="T108">
        <f>IF(OR($A108="",S108=""),"",S108-$A108)</f>
        <v/>
      </c>
      <c r="U108">
        <f>IF(T108="","",IF(OR(T108&gt;=7,WEEKDAY(S108,2)&lt;WEEKDAY($A108,2)),"Y","N"))</f>
        <v/>
      </c>
    </row>
    <row r="109">
      <c r="A109" s="3" t="n"/>
      <c r="L109" s="4">
        <f>IF(OR(J109="",K109=""),"",IFERROR(K109/ABS(J109),""))</f>
        <v/>
      </c>
      <c r="M109">
        <f>IF(K109="","",IF(K109&gt;0,"Win",IF(K109&lt;0,"Loss","Breakeven")))</f>
        <v/>
      </c>
      <c r="S109" s="3" t="n"/>
      <c r="T109">
        <f>IF(OR($A109="",S109=""),"",S109-$A109)</f>
        <v/>
      </c>
      <c r="U109">
        <f>IF(T109="","",IF(OR(T109&gt;=7,WEEKDAY(S109,2)&lt;WEEKDAY($A109,2)),"Y","N"))</f>
        <v/>
      </c>
    </row>
    <row r="110">
      <c r="A110" s="3" t="n"/>
      <c r="L110" s="4">
        <f>IF(OR(J110="",K110=""),"",IFERROR(K110/ABS(J110),""))</f>
        <v/>
      </c>
      <c r="M110">
        <f>IF(K110="","",IF(K110&gt;0,"Win",IF(K110&lt;0,"Loss","Breakeven")))</f>
        <v/>
      </c>
      <c r="S110" s="3" t="n"/>
      <c r="T110">
        <f>IF(OR($A110="",S110=""),"",S110-$A110)</f>
        <v/>
      </c>
      <c r="U110">
        <f>IF(T110="","",IF(OR(T110&gt;=7,WEEKDAY(S110,2)&lt;WEEKDAY($A110,2)),"Y","N"))</f>
        <v/>
      </c>
    </row>
    <row r="111">
      <c r="A111" s="3" t="n"/>
      <c r="L111" s="4">
        <f>IF(OR(J111="",K111=""),"",IFERROR(K111/ABS(J111),""))</f>
        <v/>
      </c>
      <c r="M111">
        <f>IF(K111="","",IF(K111&gt;0,"Win",IF(K111&lt;0,"Loss","Breakeven")))</f>
        <v/>
      </c>
      <c r="S111" s="3" t="n"/>
      <c r="T111">
        <f>IF(OR($A111="",S111=""),"",S111-$A111)</f>
        <v/>
      </c>
      <c r="U111">
        <f>IF(T111="","",IF(OR(T111&gt;=7,WEEKDAY(S111,2)&lt;WEEKDAY($A111,2)),"Y","N"))</f>
        <v/>
      </c>
    </row>
    <row r="112">
      <c r="A112" s="3" t="n"/>
      <c r="L112" s="4">
        <f>IF(OR(J112="",K112=""),"",IFERROR(K112/ABS(J112),""))</f>
        <v/>
      </c>
      <c r="M112">
        <f>IF(K112="","",IF(K112&gt;0,"Win",IF(K112&lt;0,"Loss","Breakeven")))</f>
        <v/>
      </c>
      <c r="S112" s="3" t="n"/>
      <c r="T112">
        <f>IF(OR($A112="",S112=""),"",S112-$A112)</f>
        <v/>
      </c>
      <c r="U112">
        <f>IF(T112="","",IF(OR(T112&gt;=7,WEEKDAY(S112,2)&lt;WEEKDAY($A112,2)),"Y","N"))</f>
        <v/>
      </c>
    </row>
    <row r="113">
      <c r="A113" s="3" t="n"/>
      <c r="L113" s="4">
        <f>IF(OR(J113="",K113=""),"",IFERROR(K113/ABS(J113),""))</f>
        <v/>
      </c>
      <c r="M113">
        <f>IF(K113="","",IF(K113&gt;0,"Win",IF(K113&lt;0,"Loss","Breakeven")))</f>
        <v/>
      </c>
      <c r="S113" s="3" t="n"/>
      <c r="T113">
        <f>IF(OR($A113="",S113=""),"",S113-$A113)</f>
        <v/>
      </c>
      <c r="U113">
        <f>IF(T113="","",IF(OR(T113&gt;=7,WEEKDAY(S113,2)&lt;WEEKDAY($A113,2)),"Y","N"))</f>
        <v/>
      </c>
    </row>
    <row r="114">
      <c r="A114" s="3" t="n"/>
      <c r="L114" s="4">
        <f>IF(OR(J114="",K114=""),"",IFERROR(K114/ABS(J114),""))</f>
        <v/>
      </c>
      <c r="M114">
        <f>IF(K114="","",IF(K114&gt;0,"Win",IF(K114&lt;0,"Loss","Breakeven")))</f>
        <v/>
      </c>
      <c r="S114" s="3" t="n"/>
      <c r="T114">
        <f>IF(OR($A114="",S114=""),"",S114-$A114)</f>
        <v/>
      </c>
      <c r="U114">
        <f>IF(T114="","",IF(OR(T114&gt;=7,WEEKDAY(S114,2)&lt;WEEKDAY($A114,2)),"Y","N"))</f>
        <v/>
      </c>
    </row>
    <row r="115">
      <c r="A115" s="3" t="n"/>
      <c r="L115" s="4">
        <f>IF(OR(J115="",K115=""),"",IFERROR(K115/ABS(J115),""))</f>
        <v/>
      </c>
      <c r="M115">
        <f>IF(K115="","",IF(K115&gt;0,"Win",IF(K115&lt;0,"Loss","Breakeven")))</f>
        <v/>
      </c>
      <c r="S115" s="3" t="n"/>
      <c r="T115">
        <f>IF(OR($A115="",S115=""),"",S115-$A115)</f>
        <v/>
      </c>
      <c r="U115">
        <f>IF(T115="","",IF(OR(T115&gt;=7,WEEKDAY(S115,2)&lt;WEEKDAY($A115,2)),"Y","N"))</f>
        <v/>
      </c>
    </row>
    <row r="116">
      <c r="A116" s="3" t="n"/>
      <c r="L116" s="4">
        <f>IF(OR(J116="",K116=""),"",IFERROR(K116/ABS(J116),""))</f>
        <v/>
      </c>
      <c r="M116">
        <f>IF(K116="","",IF(K116&gt;0,"Win",IF(K116&lt;0,"Loss","Breakeven")))</f>
        <v/>
      </c>
      <c r="S116" s="3" t="n"/>
      <c r="T116">
        <f>IF(OR($A116="",S116=""),"",S116-$A116)</f>
        <v/>
      </c>
      <c r="U116">
        <f>IF(T116="","",IF(OR(T116&gt;=7,WEEKDAY(S116,2)&lt;WEEKDAY($A116,2)),"Y","N"))</f>
        <v/>
      </c>
    </row>
    <row r="117">
      <c r="A117" s="3" t="n"/>
      <c r="L117" s="4">
        <f>IF(OR(J117="",K117=""),"",IFERROR(K117/ABS(J117),""))</f>
        <v/>
      </c>
      <c r="M117">
        <f>IF(K117="","",IF(K117&gt;0,"Win",IF(K117&lt;0,"Loss","Breakeven")))</f>
        <v/>
      </c>
      <c r="S117" s="3" t="n"/>
      <c r="T117">
        <f>IF(OR($A117="",S117=""),"",S117-$A117)</f>
        <v/>
      </c>
      <c r="U117">
        <f>IF(T117="","",IF(OR(T117&gt;=7,WEEKDAY(S117,2)&lt;WEEKDAY($A117,2)),"Y","N"))</f>
        <v/>
      </c>
    </row>
    <row r="118">
      <c r="A118" s="3" t="n"/>
      <c r="L118" s="4">
        <f>IF(OR(J118="",K118=""),"",IFERROR(K118/ABS(J118),""))</f>
        <v/>
      </c>
      <c r="M118">
        <f>IF(K118="","",IF(K118&gt;0,"Win",IF(K118&lt;0,"Loss","Breakeven")))</f>
        <v/>
      </c>
      <c r="S118" s="3" t="n"/>
      <c r="T118">
        <f>IF(OR($A118="",S118=""),"",S118-$A118)</f>
        <v/>
      </c>
      <c r="U118">
        <f>IF(T118="","",IF(OR(T118&gt;=7,WEEKDAY(S118,2)&lt;WEEKDAY($A118,2)),"Y","N"))</f>
        <v/>
      </c>
    </row>
    <row r="119">
      <c r="A119" s="3" t="n"/>
      <c r="L119" s="4">
        <f>IF(OR(J119="",K119=""),"",IFERROR(K119/ABS(J119),""))</f>
        <v/>
      </c>
      <c r="M119">
        <f>IF(K119="","",IF(K119&gt;0,"Win",IF(K119&lt;0,"Loss","Breakeven")))</f>
        <v/>
      </c>
      <c r="S119" s="3" t="n"/>
      <c r="T119">
        <f>IF(OR($A119="",S119=""),"",S119-$A119)</f>
        <v/>
      </c>
      <c r="U119">
        <f>IF(T119="","",IF(OR(T119&gt;=7,WEEKDAY(S119,2)&lt;WEEKDAY($A119,2)),"Y","N"))</f>
        <v/>
      </c>
    </row>
    <row r="120">
      <c r="A120" s="3" t="n"/>
      <c r="L120" s="4">
        <f>IF(OR(J120="",K120=""),"",IFERROR(K120/ABS(J120),""))</f>
        <v/>
      </c>
      <c r="M120">
        <f>IF(K120="","",IF(K120&gt;0,"Win",IF(K120&lt;0,"Loss","Breakeven")))</f>
        <v/>
      </c>
      <c r="S120" s="3" t="n"/>
      <c r="T120">
        <f>IF(OR($A120="",S120=""),"",S120-$A120)</f>
        <v/>
      </c>
      <c r="U120">
        <f>IF(T120="","",IF(OR(T120&gt;=7,WEEKDAY(S120,2)&lt;WEEKDAY($A120,2)),"Y","N"))</f>
        <v/>
      </c>
    </row>
    <row r="121">
      <c r="A121" s="3" t="n"/>
      <c r="L121" s="4">
        <f>IF(OR(J121="",K121=""),"",IFERROR(K121/ABS(J121),""))</f>
        <v/>
      </c>
      <c r="M121">
        <f>IF(K121="","",IF(K121&gt;0,"Win",IF(K121&lt;0,"Loss","Breakeven")))</f>
        <v/>
      </c>
      <c r="S121" s="3" t="n"/>
      <c r="T121">
        <f>IF(OR($A121="",S121=""),"",S121-$A121)</f>
        <v/>
      </c>
      <c r="U121">
        <f>IF(T121="","",IF(OR(T121&gt;=7,WEEKDAY(S121,2)&lt;WEEKDAY($A121,2)),"Y","N"))</f>
        <v/>
      </c>
    </row>
    <row r="122">
      <c r="A122" s="3" t="n"/>
      <c r="L122" s="4">
        <f>IF(OR(J122="",K122=""),"",IFERROR(K122/ABS(J122),""))</f>
        <v/>
      </c>
      <c r="M122">
        <f>IF(K122="","",IF(K122&gt;0,"Win",IF(K122&lt;0,"Loss","Breakeven")))</f>
        <v/>
      </c>
      <c r="S122" s="3" t="n"/>
      <c r="T122">
        <f>IF(OR($A122="",S122=""),"",S122-$A122)</f>
        <v/>
      </c>
      <c r="U122">
        <f>IF(T122="","",IF(OR(T122&gt;=7,WEEKDAY(S122,2)&lt;WEEKDAY($A122,2)),"Y","N"))</f>
        <v/>
      </c>
    </row>
    <row r="123">
      <c r="A123" s="3" t="n"/>
      <c r="L123" s="4">
        <f>IF(OR(J123="",K123=""),"",IFERROR(K123/ABS(J123),""))</f>
        <v/>
      </c>
      <c r="M123">
        <f>IF(K123="","",IF(K123&gt;0,"Win",IF(K123&lt;0,"Loss","Breakeven")))</f>
        <v/>
      </c>
      <c r="S123" s="3" t="n"/>
      <c r="T123">
        <f>IF(OR($A123="",S123=""),"",S123-$A123)</f>
        <v/>
      </c>
      <c r="U123">
        <f>IF(T123="","",IF(OR(T123&gt;=7,WEEKDAY(S123,2)&lt;WEEKDAY($A123,2)),"Y","N"))</f>
        <v/>
      </c>
    </row>
    <row r="124">
      <c r="A124" s="3" t="n"/>
      <c r="L124" s="4">
        <f>IF(OR(J124="",K124=""),"",IFERROR(K124/ABS(J124),""))</f>
        <v/>
      </c>
      <c r="M124">
        <f>IF(K124="","",IF(K124&gt;0,"Win",IF(K124&lt;0,"Loss","Breakeven")))</f>
        <v/>
      </c>
      <c r="S124" s="3" t="n"/>
      <c r="T124">
        <f>IF(OR($A124="",S124=""),"",S124-$A124)</f>
        <v/>
      </c>
      <c r="U124">
        <f>IF(T124="","",IF(OR(T124&gt;=7,WEEKDAY(S124,2)&lt;WEEKDAY($A124,2)),"Y","N"))</f>
        <v/>
      </c>
    </row>
    <row r="125">
      <c r="A125" s="3" t="n"/>
      <c r="L125" s="4">
        <f>IF(OR(J125="",K125=""),"",IFERROR(K125/ABS(J125),""))</f>
        <v/>
      </c>
      <c r="M125">
        <f>IF(K125="","",IF(K125&gt;0,"Win",IF(K125&lt;0,"Loss","Breakeven")))</f>
        <v/>
      </c>
      <c r="S125" s="3" t="n"/>
      <c r="T125">
        <f>IF(OR($A125="",S125=""),"",S125-$A125)</f>
        <v/>
      </c>
      <c r="U125">
        <f>IF(T125="","",IF(OR(T125&gt;=7,WEEKDAY(S125,2)&lt;WEEKDAY($A125,2)),"Y","N"))</f>
        <v/>
      </c>
    </row>
    <row r="126">
      <c r="A126" s="3" t="n"/>
      <c r="L126" s="4">
        <f>IF(OR(J126="",K126=""),"",IFERROR(K126/ABS(J126),""))</f>
        <v/>
      </c>
      <c r="M126">
        <f>IF(K126="","",IF(K126&gt;0,"Win",IF(K126&lt;0,"Loss","Breakeven")))</f>
        <v/>
      </c>
      <c r="S126" s="3" t="n"/>
      <c r="T126">
        <f>IF(OR($A126="",S126=""),"",S126-$A126)</f>
        <v/>
      </c>
      <c r="U126">
        <f>IF(T126="","",IF(OR(T126&gt;=7,WEEKDAY(S126,2)&lt;WEEKDAY($A126,2)),"Y","N"))</f>
        <v/>
      </c>
    </row>
    <row r="127">
      <c r="A127" s="3" t="n"/>
      <c r="L127" s="4">
        <f>IF(OR(J127="",K127=""),"",IFERROR(K127/ABS(J127),""))</f>
        <v/>
      </c>
      <c r="M127">
        <f>IF(K127="","",IF(K127&gt;0,"Win",IF(K127&lt;0,"Loss","Breakeven")))</f>
        <v/>
      </c>
      <c r="S127" s="3" t="n"/>
      <c r="T127">
        <f>IF(OR($A127="",S127=""),"",S127-$A127)</f>
        <v/>
      </c>
      <c r="U127">
        <f>IF(T127="","",IF(OR(T127&gt;=7,WEEKDAY(S127,2)&lt;WEEKDAY($A127,2)),"Y","N"))</f>
        <v/>
      </c>
    </row>
    <row r="128">
      <c r="A128" s="3" t="n"/>
      <c r="L128" s="4">
        <f>IF(OR(J128="",K128=""),"",IFERROR(K128/ABS(J128),""))</f>
        <v/>
      </c>
      <c r="M128">
        <f>IF(K128="","",IF(K128&gt;0,"Win",IF(K128&lt;0,"Loss","Breakeven")))</f>
        <v/>
      </c>
      <c r="S128" s="3" t="n"/>
      <c r="T128">
        <f>IF(OR($A128="",S128=""),"",S128-$A128)</f>
        <v/>
      </c>
      <c r="U128">
        <f>IF(T128="","",IF(OR(T128&gt;=7,WEEKDAY(S128,2)&lt;WEEKDAY($A128,2)),"Y","N"))</f>
        <v/>
      </c>
    </row>
    <row r="129">
      <c r="A129" s="3" t="n"/>
      <c r="L129" s="4">
        <f>IF(OR(J129="",K129=""),"",IFERROR(K129/ABS(J129),""))</f>
        <v/>
      </c>
      <c r="M129">
        <f>IF(K129="","",IF(K129&gt;0,"Win",IF(K129&lt;0,"Loss","Breakeven")))</f>
        <v/>
      </c>
      <c r="S129" s="3" t="n"/>
      <c r="T129">
        <f>IF(OR($A129="",S129=""),"",S129-$A129)</f>
        <v/>
      </c>
      <c r="U129">
        <f>IF(T129="","",IF(OR(T129&gt;=7,WEEKDAY(S129,2)&lt;WEEKDAY($A129,2)),"Y","N"))</f>
        <v/>
      </c>
    </row>
    <row r="130">
      <c r="A130" s="3" t="n"/>
      <c r="L130" s="4">
        <f>IF(OR(J130="",K130=""),"",IFERROR(K130/ABS(J130),""))</f>
        <v/>
      </c>
      <c r="M130">
        <f>IF(K130="","",IF(K130&gt;0,"Win",IF(K130&lt;0,"Loss","Breakeven")))</f>
        <v/>
      </c>
      <c r="S130" s="3" t="n"/>
      <c r="T130">
        <f>IF(OR($A130="",S130=""),"",S130-$A130)</f>
        <v/>
      </c>
      <c r="U130">
        <f>IF(T130="","",IF(OR(T130&gt;=7,WEEKDAY(S130,2)&lt;WEEKDAY($A130,2)),"Y","N"))</f>
        <v/>
      </c>
    </row>
    <row r="131">
      <c r="A131" s="3" t="n"/>
      <c r="L131" s="4">
        <f>IF(OR(J131="",K131=""),"",IFERROR(K131/ABS(J131),""))</f>
        <v/>
      </c>
      <c r="M131">
        <f>IF(K131="","",IF(K131&gt;0,"Win",IF(K131&lt;0,"Loss","Breakeven")))</f>
        <v/>
      </c>
      <c r="S131" s="3" t="n"/>
      <c r="T131">
        <f>IF(OR($A131="",S131=""),"",S131-$A131)</f>
        <v/>
      </c>
      <c r="U131">
        <f>IF(T131="","",IF(OR(T131&gt;=7,WEEKDAY(S131,2)&lt;WEEKDAY($A131,2)),"Y","N"))</f>
        <v/>
      </c>
    </row>
    <row r="132">
      <c r="A132" s="3" t="n"/>
      <c r="L132" s="4">
        <f>IF(OR(J132="",K132=""),"",IFERROR(K132/ABS(J132),""))</f>
        <v/>
      </c>
      <c r="M132">
        <f>IF(K132="","",IF(K132&gt;0,"Win",IF(K132&lt;0,"Loss","Breakeven")))</f>
        <v/>
      </c>
      <c r="S132" s="3" t="n"/>
      <c r="T132">
        <f>IF(OR($A132="",S132=""),"",S132-$A132)</f>
        <v/>
      </c>
      <c r="U132">
        <f>IF(T132="","",IF(OR(T132&gt;=7,WEEKDAY(S132,2)&lt;WEEKDAY($A132,2)),"Y","N"))</f>
        <v/>
      </c>
    </row>
    <row r="133">
      <c r="A133" s="3" t="n"/>
      <c r="L133" s="4">
        <f>IF(OR(J133="",K133=""),"",IFERROR(K133/ABS(J133),""))</f>
        <v/>
      </c>
      <c r="M133">
        <f>IF(K133="","",IF(K133&gt;0,"Win",IF(K133&lt;0,"Loss","Breakeven")))</f>
        <v/>
      </c>
      <c r="S133" s="3" t="n"/>
      <c r="T133">
        <f>IF(OR($A133="",S133=""),"",S133-$A133)</f>
        <v/>
      </c>
      <c r="U133">
        <f>IF(T133="","",IF(OR(T133&gt;=7,WEEKDAY(S133,2)&lt;WEEKDAY($A133,2)),"Y","N"))</f>
        <v/>
      </c>
    </row>
    <row r="134">
      <c r="A134" s="3" t="n"/>
      <c r="L134" s="4">
        <f>IF(OR(J134="",K134=""),"",IFERROR(K134/ABS(J134),""))</f>
        <v/>
      </c>
      <c r="M134">
        <f>IF(K134="","",IF(K134&gt;0,"Win",IF(K134&lt;0,"Loss","Breakeven")))</f>
        <v/>
      </c>
      <c r="S134" s="3" t="n"/>
      <c r="T134">
        <f>IF(OR($A134="",S134=""),"",S134-$A134)</f>
        <v/>
      </c>
      <c r="U134">
        <f>IF(T134="","",IF(OR(T134&gt;=7,WEEKDAY(S134,2)&lt;WEEKDAY($A134,2)),"Y","N"))</f>
        <v/>
      </c>
    </row>
    <row r="135">
      <c r="A135" s="3" t="n"/>
      <c r="L135" s="4">
        <f>IF(OR(J135="",K135=""),"",IFERROR(K135/ABS(J135),""))</f>
        <v/>
      </c>
      <c r="M135">
        <f>IF(K135="","",IF(K135&gt;0,"Win",IF(K135&lt;0,"Loss","Breakeven")))</f>
        <v/>
      </c>
      <c r="S135" s="3" t="n"/>
      <c r="T135">
        <f>IF(OR($A135="",S135=""),"",S135-$A135)</f>
        <v/>
      </c>
      <c r="U135">
        <f>IF(T135="","",IF(OR(T135&gt;=7,WEEKDAY(S135,2)&lt;WEEKDAY($A135,2)),"Y","N"))</f>
        <v/>
      </c>
    </row>
    <row r="136">
      <c r="A136" s="3" t="n"/>
      <c r="L136" s="4">
        <f>IF(OR(J136="",K136=""),"",IFERROR(K136/ABS(J136),""))</f>
        <v/>
      </c>
      <c r="M136">
        <f>IF(K136="","",IF(K136&gt;0,"Win",IF(K136&lt;0,"Loss","Breakeven")))</f>
        <v/>
      </c>
      <c r="S136" s="3" t="n"/>
      <c r="T136">
        <f>IF(OR($A136="",S136=""),"",S136-$A136)</f>
        <v/>
      </c>
      <c r="U136">
        <f>IF(T136="","",IF(OR(T136&gt;=7,WEEKDAY(S136,2)&lt;WEEKDAY($A136,2)),"Y","N"))</f>
        <v/>
      </c>
    </row>
    <row r="137">
      <c r="A137" s="3" t="n"/>
      <c r="L137" s="4">
        <f>IF(OR(J137="",K137=""),"",IFERROR(K137/ABS(J137),""))</f>
        <v/>
      </c>
      <c r="M137">
        <f>IF(K137="","",IF(K137&gt;0,"Win",IF(K137&lt;0,"Loss","Breakeven")))</f>
        <v/>
      </c>
      <c r="S137" s="3" t="n"/>
      <c r="T137">
        <f>IF(OR($A137="",S137=""),"",S137-$A137)</f>
        <v/>
      </c>
      <c r="U137">
        <f>IF(T137="","",IF(OR(T137&gt;=7,WEEKDAY(S137,2)&lt;WEEKDAY($A137,2)),"Y","N"))</f>
        <v/>
      </c>
    </row>
    <row r="138">
      <c r="A138" s="3" t="n"/>
      <c r="L138" s="4">
        <f>IF(OR(J138="",K138=""),"",IFERROR(K138/ABS(J138),""))</f>
        <v/>
      </c>
      <c r="M138">
        <f>IF(K138="","",IF(K138&gt;0,"Win",IF(K138&lt;0,"Loss","Breakeven")))</f>
        <v/>
      </c>
      <c r="S138" s="3" t="n"/>
      <c r="T138">
        <f>IF(OR($A138="",S138=""),"",S138-$A138)</f>
        <v/>
      </c>
      <c r="U138">
        <f>IF(T138="","",IF(OR(T138&gt;=7,WEEKDAY(S138,2)&lt;WEEKDAY($A138,2)),"Y","N"))</f>
        <v/>
      </c>
    </row>
    <row r="139">
      <c r="A139" s="3" t="n"/>
      <c r="L139" s="4">
        <f>IF(OR(J139="",K139=""),"",IFERROR(K139/ABS(J139),""))</f>
        <v/>
      </c>
      <c r="M139">
        <f>IF(K139="","",IF(K139&gt;0,"Win",IF(K139&lt;0,"Loss","Breakeven")))</f>
        <v/>
      </c>
      <c r="S139" s="3" t="n"/>
      <c r="T139">
        <f>IF(OR($A139="",S139=""),"",S139-$A139)</f>
        <v/>
      </c>
      <c r="U139">
        <f>IF(T139="","",IF(OR(T139&gt;=7,WEEKDAY(S139,2)&lt;WEEKDAY($A139,2)),"Y","N"))</f>
        <v/>
      </c>
    </row>
    <row r="140">
      <c r="A140" s="3" t="n"/>
      <c r="L140" s="4">
        <f>IF(OR(J140="",K140=""),"",IFERROR(K140/ABS(J140),""))</f>
        <v/>
      </c>
      <c r="M140">
        <f>IF(K140="","",IF(K140&gt;0,"Win",IF(K140&lt;0,"Loss","Breakeven")))</f>
        <v/>
      </c>
      <c r="S140" s="3" t="n"/>
      <c r="T140">
        <f>IF(OR($A140="",S140=""),"",S140-$A140)</f>
        <v/>
      </c>
      <c r="U140">
        <f>IF(T140="","",IF(OR(T140&gt;=7,WEEKDAY(S140,2)&lt;WEEKDAY($A140,2)),"Y","N"))</f>
        <v/>
      </c>
    </row>
    <row r="141">
      <c r="A141" s="3" t="n"/>
      <c r="L141" s="4">
        <f>IF(OR(J141="",K141=""),"",IFERROR(K141/ABS(J141),""))</f>
        <v/>
      </c>
      <c r="M141">
        <f>IF(K141="","",IF(K141&gt;0,"Win",IF(K141&lt;0,"Loss","Breakeven")))</f>
        <v/>
      </c>
      <c r="S141" s="3" t="n"/>
      <c r="T141">
        <f>IF(OR($A141="",S141=""),"",S141-$A141)</f>
        <v/>
      </c>
      <c r="U141">
        <f>IF(T141="","",IF(OR(T141&gt;=7,WEEKDAY(S141,2)&lt;WEEKDAY($A141,2)),"Y","N"))</f>
        <v/>
      </c>
    </row>
    <row r="142">
      <c r="A142" s="3" t="n"/>
      <c r="L142" s="4">
        <f>IF(OR(J142="",K142=""),"",IFERROR(K142/ABS(J142),""))</f>
        <v/>
      </c>
      <c r="M142">
        <f>IF(K142="","",IF(K142&gt;0,"Win",IF(K142&lt;0,"Loss","Breakeven")))</f>
        <v/>
      </c>
      <c r="S142" s="3" t="n"/>
      <c r="T142">
        <f>IF(OR($A142="",S142=""),"",S142-$A142)</f>
        <v/>
      </c>
      <c r="U142">
        <f>IF(T142="","",IF(OR(T142&gt;=7,WEEKDAY(S142,2)&lt;WEEKDAY($A142,2)),"Y","N"))</f>
        <v/>
      </c>
    </row>
    <row r="143">
      <c r="A143" s="3" t="n"/>
      <c r="L143" s="4">
        <f>IF(OR(J143="",K143=""),"",IFERROR(K143/ABS(J143),""))</f>
        <v/>
      </c>
      <c r="M143">
        <f>IF(K143="","",IF(K143&gt;0,"Win",IF(K143&lt;0,"Loss","Breakeven")))</f>
        <v/>
      </c>
      <c r="S143" s="3" t="n"/>
      <c r="T143">
        <f>IF(OR($A143="",S143=""),"",S143-$A143)</f>
        <v/>
      </c>
      <c r="U143">
        <f>IF(T143="","",IF(OR(T143&gt;=7,WEEKDAY(S143,2)&lt;WEEKDAY($A143,2)),"Y","N"))</f>
        <v/>
      </c>
    </row>
    <row r="144">
      <c r="A144" s="3" t="n"/>
      <c r="L144" s="4">
        <f>IF(OR(J144="",K144=""),"",IFERROR(K144/ABS(J144),""))</f>
        <v/>
      </c>
      <c r="M144">
        <f>IF(K144="","",IF(K144&gt;0,"Win",IF(K144&lt;0,"Loss","Breakeven")))</f>
        <v/>
      </c>
      <c r="S144" s="3" t="n"/>
      <c r="T144">
        <f>IF(OR($A144="",S144=""),"",S144-$A144)</f>
        <v/>
      </c>
      <c r="U144">
        <f>IF(T144="","",IF(OR(T144&gt;=7,WEEKDAY(S144,2)&lt;WEEKDAY($A144,2)),"Y","N"))</f>
        <v/>
      </c>
    </row>
    <row r="145">
      <c r="A145" s="3" t="n"/>
      <c r="L145" s="4">
        <f>IF(OR(J145="",K145=""),"",IFERROR(K145/ABS(J145),""))</f>
        <v/>
      </c>
      <c r="M145">
        <f>IF(K145="","",IF(K145&gt;0,"Win",IF(K145&lt;0,"Loss","Breakeven")))</f>
        <v/>
      </c>
      <c r="S145" s="3" t="n"/>
      <c r="T145">
        <f>IF(OR($A145="",S145=""),"",S145-$A145)</f>
        <v/>
      </c>
      <c r="U145">
        <f>IF(T145="","",IF(OR(T145&gt;=7,WEEKDAY(S145,2)&lt;WEEKDAY($A145,2)),"Y","N"))</f>
        <v/>
      </c>
    </row>
    <row r="146">
      <c r="A146" s="3" t="n"/>
      <c r="L146" s="4">
        <f>IF(OR(J146="",K146=""),"",IFERROR(K146/ABS(J146),""))</f>
        <v/>
      </c>
      <c r="M146">
        <f>IF(K146="","",IF(K146&gt;0,"Win",IF(K146&lt;0,"Loss","Breakeven")))</f>
        <v/>
      </c>
      <c r="S146" s="3" t="n"/>
      <c r="T146">
        <f>IF(OR($A146="",S146=""),"",S146-$A146)</f>
        <v/>
      </c>
      <c r="U146">
        <f>IF(T146="","",IF(OR(T146&gt;=7,WEEKDAY(S146,2)&lt;WEEKDAY($A146,2)),"Y","N"))</f>
        <v/>
      </c>
    </row>
    <row r="147">
      <c r="A147" s="3" t="n"/>
      <c r="L147" s="4">
        <f>IF(OR(J147="",K147=""),"",IFERROR(K147/ABS(J147),""))</f>
        <v/>
      </c>
      <c r="M147">
        <f>IF(K147="","",IF(K147&gt;0,"Win",IF(K147&lt;0,"Loss","Breakeven")))</f>
        <v/>
      </c>
      <c r="S147" s="3" t="n"/>
      <c r="T147">
        <f>IF(OR($A147="",S147=""),"",S147-$A147)</f>
        <v/>
      </c>
      <c r="U147">
        <f>IF(T147="","",IF(OR(T147&gt;=7,WEEKDAY(S147,2)&lt;WEEKDAY($A147,2)),"Y","N"))</f>
        <v/>
      </c>
    </row>
    <row r="148">
      <c r="A148" s="3" t="n"/>
      <c r="L148" s="4">
        <f>IF(OR(J148="",K148=""),"",IFERROR(K148/ABS(J148),""))</f>
        <v/>
      </c>
      <c r="M148">
        <f>IF(K148="","",IF(K148&gt;0,"Win",IF(K148&lt;0,"Loss","Breakeven")))</f>
        <v/>
      </c>
      <c r="S148" s="3" t="n"/>
      <c r="T148">
        <f>IF(OR($A148="",S148=""),"",S148-$A148)</f>
        <v/>
      </c>
      <c r="U148">
        <f>IF(T148="","",IF(OR(T148&gt;=7,WEEKDAY(S148,2)&lt;WEEKDAY($A148,2)),"Y","N"))</f>
        <v/>
      </c>
    </row>
    <row r="149">
      <c r="A149" s="3" t="n"/>
      <c r="L149" s="4">
        <f>IF(OR(J149="",K149=""),"",IFERROR(K149/ABS(J149),""))</f>
        <v/>
      </c>
      <c r="M149">
        <f>IF(K149="","",IF(K149&gt;0,"Win",IF(K149&lt;0,"Loss","Breakeven")))</f>
        <v/>
      </c>
      <c r="S149" s="3" t="n"/>
      <c r="T149">
        <f>IF(OR($A149="",S149=""),"",S149-$A149)</f>
        <v/>
      </c>
      <c r="U149">
        <f>IF(T149="","",IF(OR(T149&gt;=7,WEEKDAY(S149,2)&lt;WEEKDAY($A149,2)),"Y","N"))</f>
        <v/>
      </c>
    </row>
    <row r="150">
      <c r="A150" s="3" t="n"/>
      <c r="L150" s="4">
        <f>IF(OR(J150="",K150=""),"",IFERROR(K150/ABS(J150),""))</f>
        <v/>
      </c>
      <c r="M150">
        <f>IF(K150="","",IF(K150&gt;0,"Win",IF(K150&lt;0,"Loss","Breakeven")))</f>
        <v/>
      </c>
      <c r="S150" s="3" t="n"/>
      <c r="T150">
        <f>IF(OR($A150="",S150=""),"",S150-$A150)</f>
        <v/>
      </c>
      <c r="U150">
        <f>IF(T150="","",IF(OR(T150&gt;=7,WEEKDAY(S150,2)&lt;WEEKDAY($A150,2)),"Y","N"))</f>
        <v/>
      </c>
    </row>
    <row r="151">
      <c r="A151" s="3" t="n"/>
      <c r="L151" s="4">
        <f>IF(OR(J151="",K151=""),"",IFERROR(K151/ABS(J151),""))</f>
        <v/>
      </c>
      <c r="M151">
        <f>IF(K151="","",IF(K151&gt;0,"Win",IF(K151&lt;0,"Loss","Breakeven")))</f>
        <v/>
      </c>
      <c r="S151" s="3" t="n"/>
      <c r="T151">
        <f>IF(OR($A151="",S151=""),"",S151-$A151)</f>
        <v/>
      </c>
      <c r="U151">
        <f>IF(T151="","",IF(OR(T151&gt;=7,WEEKDAY(S151,2)&lt;WEEKDAY($A151,2)),"Y","N"))</f>
        <v/>
      </c>
    </row>
    <row r="152">
      <c r="A152" s="3" t="n"/>
      <c r="L152" s="4">
        <f>IF(OR(J152="",K152=""),"",IFERROR(K152/ABS(J152),""))</f>
        <v/>
      </c>
      <c r="M152">
        <f>IF(K152="","",IF(K152&gt;0,"Win",IF(K152&lt;0,"Loss","Breakeven")))</f>
        <v/>
      </c>
      <c r="S152" s="3" t="n"/>
      <c r="T152">
        <f>IF(OR($A152="",S152=""),"",S152-$A152)</f>
        <v/>
      </c>
      <c r="U152">
        <f>IF(T152="","",IF(OR(T152&gt;=7,WEEKDAY(S152,2)&lt;WEEKDAY($A152,2)),"Y","N"))</f>
        <v/>
      </c>
    </row>
    <row r="153">
      <c r="A153" s="3" t="n"/>
      <c r="L153" s="4">
        <f>IF(OR(J153="",K153=""),"",IFERROR(K153/ABS(J153),""))</f>
        <v/>
      </c>
      <c r="M153">
        <f>IF(K153="","",IF(K153&gt;0,"Win",IF(K153&lt;0,"Loss","Breakeven")))</f>
        <v/>
      </c>
      <c r="S153" s="3" t="n"/>
      <c r="T153">
        <f>IF(OR($A153="",S153=""),"",S153-$A153)</f>
        <v/>
      </c>
      <c r="U153">
        <f>IF(T153="","",IF(OR(T153&gt;=7,WEEKDAY(S153,2)&lt;WEEKDAY($A153,2)),"Y","N"))</f>
        <v/>
      </c>
    </row>
    <row r="154">
      <c r="A154" s="3" t="n"/>
      <c r="L154" s="4">
        <f>IF(OR(J154="",K154=""),"",IFERROR(K154/ABS(J154),""))</f>
        <v/>
      </c>
      <c r="M154">
        <f>IF(K154="","",IF(K154&gt;0,"Win",IF(K154&lt;0,"Loss","Breakeven")))</f>
        <v/>
      </c>
      <c r="S154" s="3" t="n"/>
      <c r="T154">
        <f>IF(OR($A154="",S154=""),"",S154-$A154)</f>
        <v/>
      </c>
      <c r="U154">
        <f>IF(T154="","",IF(OR(T154&gt;=7,WEEKDAY(S154,2)&lt;WEEKDAY($A154,2)),"Y","N"))</f>
        <v/>
      </c>
    </row>
    <row r="155">
      <c r="A155" s="3" t="n"/>
      <c r="L155" s="4">
        <f>IF(OR(J155="",K155=""),"",IFERROR(K155/ABS(J155),""))</f>
        <v/>
      </c>
      <c r="M155">
        <f>IF(K155="","",IF(K155&gt;0,"Win",IF(K155&lt;0,"Loss","Breakeven")))</f>
        <v/>
      </c>
      <c r="S155" s="3" t="n"/>
      <c r="T155">
        <f>IF(OR($A155="",S155=""),"",S155-$A155)</f>
        <v/>
      </c>
      <c r="U155">
        <f>IF(T155="","",IF(OR(T155&gt;=7,WEEKDAY(S155,2)&lt;WEEKDAY($A155,2)),"Y","N"))</f>
        <v/>
      </c>
    </row>
    <row r="156">
      <c r="A156" s="3" t="n"/>
      <c r="L156" s="4">
        <f>IF(OR(J156="",K156=""),"",IFERROR(K156/ABS(J156),""))</f>
        <v/>
      </c>
      <c r="M156">
        <f>IF(K156="","",IF(K156&gt;0,"Win",IF(K156&lt;0,"Loss","Breakeven")))</f>
        <v/>
      </c>
      <c r="S156" s="3" t="n"/>
      <c r="T156">
        <f>IF(OR($A156="",S156=""),"",S156-$A156)</f>
        <v/>
      </c>
      <c r="U156">
        <f>IF(T156="","",IF(OR(T156&gt;=7,WEEKDAY(S156,2)&lt;WEEKDAY($A156,2)),"Y","N"))</f>
        <v/>
      </c>
    </row>
    <row r="157">
      <c r="A157" s="3" t="n"/>
      <c r="L157" s="4">
        <f>IF(OR(J157="",K157=""),"",IFERROR(K157/ABS(J157),""))</f>
        <v/>
      </c>
      <c r="M157">
        <f>IF(K157="","",IF(K157&gt;0,"Win",IF(K157&lt;0,"Loss","Breakeven")))</f>
        <v/>
      </c>
      <c r="S157" s="3" t="n"/>
      <c r="T157">
        <f>IF(OR($A157="",S157=""),"",S157-$A157)</f>
        <v/>
      </c>
      <c r="U157">
        <f>IF(T157="","",IF(OR(T157&gt;=7,WEEKDAY(S157,2)&lt;WEEKDAY($A157,2)),"Y","N"))</f>
        <v/>
      </c>
    </row>
    <row r="158">
      <c r="A158" s="3" t="n"/>
      <c r="L158" s="4">
        <f>IF(OR(J158="",K158=""),"",IFERROR(K158/ABS(J158),""))</f>
        <v/>
      </c>
      <c r="M158">
        <f>IF(K158="","",IF(K158&gt;0,"Win",IF(K158&lt;0,"Loss","Breakeven")))</f>
        <v/>
      </c>
      <c r="S158" s="3" t="n"/>
      <c r="T158">
        <f>IF(OR($A158="",S158=""),"",S158-$A158)</f>
        <v/>
      </c>
      <c r="U158">
        <f>IF(T158="","",IF(OR(T158&gt;=7,WEEKDAY(S158,2)&lt;WEEKDAY($A158,2)),"Y","N"))</f>
        <v/>
      </c>
    </row>
    <row r="159">
      <c r="A159" s="3" t="n"/>
      <c r="L159" s="4">
        <f>IF(OR(J159="",K159=""),"",IFERROR(K159/ABS(J159),""))</f>
        <v/>
      </c>
      <c r="M159">
        <f>IF(K159="","",IF(K159&gt;0,"Win",IF(K159&lt;0,"Loss","Breakeven")))</f>
        <v/>
      </c>
      <c r="S159" s="3" t="n"/>
      <c r="T159">
        <f>IF(OR($A159="",S159=""),"",S159-$A159)</f>
        <v/>
      </c>
      <c r="U159">
        <f>IF(T159="","",IF(OR(T159&gt;=7,WEEKDAY(S159,2)&lt;WEEKDAY($A159,2)),"Y","N"))</f>
        <v/>
      </c>
    </row>
    <row r="160">
      <c r="A160" s="3" t="n"/>
      <c r="L160" s="4">
        <f>IF(OR(J160="",K160=""),"",IFERROR(K160/ABS(J160),""))</f>
        <v/>
      </c>
      <c r="M160">
        <f>IF(K160="","",IF(K160&gt;0,"Win",IF(K160&lt;0,"Loss","Breakeven")))</f>
        <v/>
      </c>
      <c r="S160" s="3" t="n"/>
      <c r="T160">
        <f>IF(OR($A160="",S160=""),"",S160-$A160)</f>
        <v/>
      </c>
      <c r="U160">
        <f>IF(T160="","",IF(OR(T160&gt;=7,WEEKDAY(S160,2)&lt;WEEKDAY($A160,2)),"Y","N"))</f>
        <v/>
      </c>
    </row>
    <row r="161">
      <c r="A161" s="3" t="n"/>
      <c r="L161" s="4">
        <f>IF(OR(J161="",K161=""),"",IFERROR(K161/ABS(J161),""))</f>
        <v/>
      </c>
      <c r="M161">
        <f>IF(K161="","",IF(K161&gt;0,"Win",IF(K161&lt;0,"Loss","Breakeven")))</f>
        <v/>
      </c>
      <c r="S161" s="3" t="n"/>
      <c r="T161">
        <f>IF(OR($A161="",S161=""),"",S161-$A161)</f>
        <v/>
      </c>
      <c r="U161">
        <f>IF(T161="","",IF(OR(T161&gt;=7,WEEKDAY(S161,2)&lt;WEEKDAY($A161,2)),"Y","N"))</f>
        <v/>
      </c>
    </row>
    <row r="162">
      <c r="A162" s="3" t="n"/>
      <c r="L162" s="4">
        <f>IF(OR(J162="",K162=""),"",IFERROR(K162/ABS(J162),""))</f>
        <v/>
      </c>
      <c r="M162">
        <f>IF(K162="","",IF(K162&gt;0,"Win",IF(K162&lt;0,"Loss","Breakeven")))</f>
        <v/>
      </c>
      <c r="S162" s="3" t="n"/>
      <c r="T162">
        <f>IF(OR($A162="",S162=""),"",S162-$A162)</f>
        <v/>
      </c>
      <c r="U162">
        <f>IF(T162="","",IF(OR(T162&gt;=7,WEEKDAY(S162,2)&lt;WEEKDAY($A162,2)),"Y","N"))</f>
        <v/>
      </c>
    </row>
    <row r="163">
      <c r="A163" s="3" t="n"/>
      <c r="L163" s="4">
        <f>IF(OR(J163="",K163=""),"",IFERROR(K163/ABS(J163),""))</f>
        <v/>
      </c>
      <c r="M163">
        <f>IF(K163="","",IF(K163&gt;0,"Win",IF(K163&lt;0,"Loss","Breakeven")))</f>
        <v/>
      </c>
      <c r="S163" s="3" t="n"/>
      <c r="T163">
        <f>IF(OR($A163="",S163=""),"",S163-$A163)</f>
        <v/>
      </c>
      <c r="U163">
        <f>IF(T163="","",IF(OR(T163&gt;=7,WEEKDAY(S163,2)&lt;WEEKDAY($A163,2)),"Y","N"))</f>
        <v/>
      </c>
    </row>
    <row r="164">
      <c r="A164" s="3" t="n"/>
      <c r="L164" s="4">
        <f>IF(OR(J164="",K164=""),"",IFERROR(K164/ABS(J164),""))</f>
        <v/>
      </c>
      <c r="M164">
        <f>IF(K164="","",IF(K164&gt;0,"Win",IF(K164&lt;0,"Loss","Breakeven")))</f>
        <v/>
      </c>
      <c r="S164" s="3" t="n"/>
      <c r="T164">
        <f>IF(OR($A164="",S164=""),"",S164-$A164)</f>
        <v/>
      </c>
      <c r="U164">
        <f>IF(T164="","",IF(OR(T164&gt;=7,WEEKDAY(S164,2)&lt;WEEKDAY($A164,2)),"Y","N"))</f>
        <v/>
      </c>
    </row>
    <row r="165">
      <c r="A165" s="3" t="n"/>
      <c r="L165" s="4">
        <f>IF(OR(J165="",K165=""),"",IFERROR(K165/ABS(J165),""))</f>
        <v/>
      </c>
      <c r="M165">
        <f>IF(K165="","",IF(K165&gt;0,"Win",IF(K165&lt;0,"Loss","Breakeven")))</f>
        <v/>
      </c>
      <c r="S165" s="3" t="n"/>
      <c r="T165">
        <f>IF(OR($A165="",S165=""),"",S165-$A165)</f>
        <v/>
      </c>
      <c r="U165">
        <f>IF(T165="","",IF(OR(T165&gt;=7,WEEKDAY(S165,2)&lt;WEEKDAY($A165,2)),"Y","N"))</f>
        <v/>
      </c>
    </row>
    <row r="166">
      <c r="A166" s="3" t="n"/>
      <c r="L166" s="4">
        <f>IF(OR(J166="",K166=""),"",IFERROR(K166/ABS(J166),""))</f>
        <v/>
      </c>
      <c r="M166">
        <f>IF(K166="","",IF(K166&gt;0,"Win",IF(K166&lt;0,"Loss","Breakeven")))</f>
        <v/>
      </c>
      <c r="S166" s="3" t="n"/>
      <c r="T166">
        <f>IF(OR($A166="",S166=""),"",S166-$A166)</f>
        <v/>
      </c>
      <c r="U166">
        <f>IF(T166="","",IF(OR(T166&gt;=7,WEEKDAY(S166,2)&lt;WEEKDAY($A166,2)),"Y","N"))</f>
        <v/>
      </c>
    </row>
    <row r="167">
      <c r="A167" s="3" t="n"/>
      <c r="L167" s="4">
        <f>IF(OR(J167="",K167=""),"",IFERROR(K167/ABS(J167),""))</f>
        <v/>
      </c>
      <c r="M167">
        <f>IF(K167="","",IF(K167&gt;0,"Win",IF(K167&lt;0,"Loss","Breakeven")))</f>
        <v/>
      </c>
      <c r="S167" s="3" t="n"/>
      <c r="T167">
        <f>IF(OR($A167="",S167=""),"",S167-$A167)</f>
        <v/>
      </c>
      <c r="U167">
        <f>IF(T167="","",IF(OR(T167&gt;=7,WEEKDAY(S167,2)&lt;WEEKDAY($A167,2)),"Y","N"))</f>
        <v/>
      </c>
    </row>
    <row r="168">
      <c r="A168" s="3" t="n"/>
      <c r="L168" s="4">
        <f>IF(OR(J168="",K168=""),"",IFERROR(K168/ABS(J168),""))</f>
        <v/>
      </c>
      <c r="M168">
        <f>IF(K168="","",IF(K168&gt;0,"Win",IF(K168&lt;0,"Loss","Breakeven")))</f>
        <v/>
      </c>
      <c r="S168" s="3" t="n"/>
      <c r="T168">
        <f>IF(OR($A168="",S168=""),"",S168-$A168)</f>
        <v/>
      </c>
      <c r="U168">
        <f>IF(T168="","",IF(OR(T168&gt;=7,WEEKDAY(S168,2)&lt;WEEKDAY($A168,2)),"Y","N"))</f>
        <v/>
      </c>
    </row>
    <row r="169">
      <c r="A169" s="3" t="n"/>
      <c r="L169" s="4">
        <f>IF(OR(J169="",K169=""),"",IFERROR(K169/ABS(J169),""))</f>
        <v/>
      </c>
      <c r="M169">
        <f>IF(K169="","",IF(K169&gt;0,"Win",IF(K169&lt;0,"Loss","Breakeven")))</f>
        <v/>
      </c>
      <c r="S169" s="3" t="n"/>
      <c r="T169">
        <f>IF(OR($A169="",S169=""),"",S169-$A169)</f>
        <v/>
      </c>
      <c r="U169">
        <f>IF(T169="","",IF(OR(T169&gt;=7,WEEKDAY(S169,2)&lt;WEEKDAY($A169,2)),"Y","N"))</f>
        <v/>
      </c>
    </row>
    <row r="170">
      <c r="A170" s="3" t="n"/>
      <c r="L170" s="4">
        <f>IF(OR(J170="",K170=""),"",IFERROR(K170/ABS(J170),""))</f>
        <v/>
      </c>
      <c r="M170">
        <f>IF(K170="","",IF(K170&gt;0,"Win",IF(K170&lt;0,"Loss","Breakeven")))</f>
        <v/>
      </c>
      <c r="S170" s="3" t="n"/>
      <c r="T170">
        <f>IF(OR($A170="",S170=""),"",S170-$A170)</f>
        <v/>
      </c>
      <c r="U170">
        <f>IF(T170="","",IF(OR(T170&gt;=7,WEEKDAY(S170,2)&lt;WEEKDAY($A170,2)),"Y","N"))</f>
        <v/>
      </c>
    </row>
    <row r="171">
      <c r="A171" s="3" t="n"/>
      <c r="L171" s="4">
        <f>IF(OR(J171="",K171=""),"",IFERROR(K171/ABS(J171),""))</f>
        <v/>
      </c>
      <c r="M171">
        <f>IF(K171="","",IF(K171&gt;0,"Win",IF(K171&lt;0,"Loss","Breakeven")))</f>
        <v/>
      </c>
      <c r="S171" s="3" t="n"/>
      <c r="T171">
        <f>IF(OR($A171="",S171=""),"",S171-$A171)</f>
        <v/>
      </c>
      <c r="U171">
        <f>IF(T171="","",IF(OR(T171&gt;=7,WEEKDAY(S171,2)&lt;WEEKDAY($A171,2)),"Y","N"))</f>
        <v/>
      </c>
    </row>
    <row r="172">
      <c r="A172" s="3" t="n"/>
      <c r="L172" s="4">
        <f>IF(OR(J172="",K172=""),"",IFERROR(K172/ABS(J172),""))</f>
        <v/>
      </c>
      <c r="M172">
        <f>IF(K172="","",IF(K172&gt;0,"Win",IF(K172&lt;0,"Loss","Breakeven")))</f>
        <v/>
      </c>
      <c r="S172" s="3" t="n"/>
      <c r="T172">
        <f>IF(OR($A172="",S172=""),"",S172-$A172)</f>
        <v/>
      </c>
      <c r="U172">
        <f>IF(T172="","",IF(OR(T172&gt;=7,WEEKDAY(S172,2)&lt;WEEKDAY($A172,2)),"Y","N"))</f>
        <v/>
      </c>
    </row>
    <row r="173">
      <c r="A173" s="3" t="n"/>
      <c r="L173" s="4">
        <f>IF(OR(J173="",K173=""),"",IFERROR(K173/ABS(J173),""))</f>
        <v/>
      </c>
      <c r="M173">
        <f>IF(K173="","",IF(K173&gt;0,"Win",IF(K173&lt;0,"Loss","Breakeven")))</f>
        <v/>
      </c>
      <c r="S173" s="3" t="n"/>
      <c r="T173">
        <f>IF(OR($A173="",S173=""),"",S173-$A173)</f>
        <v/>
      </c>
      <c r="U173">
        <f>IF(T173="","",IF(OR(T173&gt;=7,WEEKDAY(S173,2)&lt;WEEKDAY($A173,2)),"Y","N"))</f>
        <v/>
      </c>
    </row>
    <row r="174">
      <c r="A174" s="3" t="n"/>
      <c r="L174" s="4">
        <f>IF(OR(J174="",K174=""),"",IFERROR(K174/ABS(J174),""))</f>
        <v/>
      </c>
      <c r="M174">
        <f>IF(K174="","",IF(K174&gt;0,"Win",IF(K174&lt;0,"Loss","Breakeven")))</f>
        <v/>
      </c>
      <c r="S174" s="3" t="n"/>
      <c r="T174">
        <f>IF(OR($A174="",S174=""),"",S174-$A174)</f>
        <v/>
      </c>
      <c r="U174">
        <f>IF(T174="","",IF(OR(T174&gt;=7,WEEKDAY(S174,2)&lt;WEEKDAY($A174,2)),"Y","N"))</f>
        <v/>
      </c>
    </row>
    <row r="175">
      <c r="A175" s="3" t="n"/>
      <c r="L175" s="4">
        <f>IF(OR(J175="",K175=""),"",IFERROR(K175/ABS(J175),""))</f>
        <v/>
      </c>
      <c r="M175">
        <f>IF(K175="","",IF(K175&gt;0,"Win",IF(K175&lt;0,"Loss","Breakeven")))</f>
        <v/>
      </c>
      <c r="S175" s="3" t="n"/>
      <c r="T175">
        <f>IF(OR($A175="",S175=""),"",S175-$A175)</f>
        <v/>
      </c>
      <c r="U175">
        <f>IF(T175="","",IF(OR(T175&gt;=7,WEEKDAY(S175,2)&lt;WEEKDAY($A175,2)),"Y","N"))</f>
        <v/>
      </c>
    </row>
    <row r="176">
      <c r="A176" s="3" t="n"/>
      <c r="L176" s="4">
        <f>IF(OR(J176="",K176=""),"",IFERROR(K176/ABS(J176),""))</f>
        <v/>
      </c>
      <c r="M176">
        <f>IF(K176="","",IF(K176&gt;0,"Win",IF(K176&lt;0,"Loss","Breakeven")))</f>
        <v/>
      </c>
      <c r="S176" s="3" t="n"/>
      <c r="T176">
        <f>IF(OR($A176="",S176=""),"",S176-$A176)</f>
        <v/>
      </c>
      <c r="U176">
        <f>IF(T176="","",IF(OR(T176&gt;=7,WEEKDAY(S176,2)&lt;WEEKDAY($A176,2)),"Y","N"))</f>
        <v/>
      </c>
    </row>
    <row r="177">
      <c r="A177" s="3" t="n"/>
      <c r="L177" s="4">
        <f>IF(OR(J177="",K177=""),"",IFERROR(K177/ABS(J177),""))</f>
        <v/>
      </c>
      <c r="M177">
        <f>IF(K177="","",IF(K177&gt;0,"Win",IF(K177&lt;0,"Loss","Breakeven")))</f>
        <v/>
      </c>
      <c r="S177" s="3" t="n"/>
      <c r="T177">
        <f>IF(OR($A177="",S177=""),"",S177-$A177)</f>
        <v/>
      </c>
      <c r="U177">
        <f>IF(T177="","",IF(OR(T177&gt;=7,WEEKDAY(S177,2)&lt;WEEKDAY($A177,2)),"Y","N"))</f>
        <v/>
      </c>
    </row>
    <row r="178">
      <c r="A178" s="3" t="n"/>
      <c r="L178" s="4">
        <f>IF(OR(J178="",K178=""),"",IFERROR(K178/ABS(J178),""))</f>
        <v/>
      </c>
      <c r="M178">
        <f>IF(K178="","",IF(K178&gt;0,"Win",IF(K178&lt;0,"Loss","Breakeven")))</f>
        <v/>
      </c>
      <c r="S178" s="3" t="n"/>
      <c r="T178">
        <f>IF(OR($A178="",S178=""),"",S178-$A178)</f>
        <v/>
      </c>
      <c r="U178">
        <f>IF(T178="","",IF(OR(T178&gt;=7,WEEKDAY(S178,2)&lt;WEEKDAY($A178,2)),"Y","N"))</f>
        <v/>
      </c>
    </row>
    <row r="179">
      <c r="A179" s="3" t="n"/>
      <c r="L179" s="4">
        <f>IF(OR(J179="",K179=""),"",IFERROR(K179/ABS(J179),""))</f>
        <v/>
      </c>
      <c r="M179">
        <f>IF(K179="","",IF(K179&gt;0,"Win",IF(K179&lt;0,"Loss","Breakeven")))</f>
        <v/>
      </c>
      <c r="S179" s="3" t="n"/>
      <c r="T179">
        <f>IF(OR($A179="",S179=""),"",S179-$A179)</f>
        <v/>
      </c>
      <c r="U179">
        <f>IF(T179="","",IF(OR(T179&gt;=7,WEEKDAY(S179,2)&lt;WEEKDAY($A179,2)),"Y","N"))</f>
        <v/>
      </c>
    </row>
    <row r="180">
      <c r="A180" s="3" t="n"/>
      <c r="L180" s="4">
        <f>IF(OR(J180="",K180=""),"",IFERROR(K180/ABS(J180),""))</f>
        <v/>
      </c>
      <c r="M180">
        <f>IF(K180="","",IF(K180&gt;0,"Win",IF(K180&lt;0,"Loss","Breakeven")))</f>
        <v/>
      </c>
      <c r="S180" s="3" t="n"/>
      <c r="T180">
        <f>IF(OR($A180="",S180=""),"",S180-$A180)</f>
        <v/>
      </c>
      <c r="U180">
        <f>IF(T180="","",IF(OR(T180&gt;=7,WEEKDAY(S180,2)&lt;WEEKDAY($A180,2)),"Y","N"))</f>
        <v/>
      </c>
    </row>
    <row r="181">
      <c r="A181" s="3" t="n"/>
      <c r="L181" s="4">
        <f>IF(OR(J181="",K181=""),"",IFERROR(K181/ABS(J181),""))</f>
        <v/>
      </c>
      <c r="M181">
        <f>IF(K181="","",IF(K181&gt;0,"Win",IF(K181&lt;0,"Loss","Breakeven")))</f>
        <v/>
      </c>
      <c r="S181" s="3" t="n"/>
      <c r="T181">
        <f>IF(OR($A181="",S181=""),"",S181-$A181)</f>
        <v/>
      </c>
      <c r="U181">
        <f>IF(T181="","",IF(OR(T181&gt;=7,WEEKDAY(S181,2)&lt;WEEKDAY($A181,2)),"Y","N"))</f>
        <v/>
      </c>
    </row>
    <row r="182">
      <c r="A182" s="3" t="n"/>
      <c r="L182" s="4">
        <f>IF(OR(J182="",K182=""),"",IFERROR(K182/ABS(J182),""))</f>
        <v/>
      </c>
      <c r="M182">
        <f>IF(K182="","",IF(K182&gt;0,"Win",IF(K182&lt;0,"Loss","Breakeven")))</f>
        <v/>
      </c>
      <c r="S182" s="3" t="n"/>
      <c r="T182">
        <f>IF(OR($A182="",S182=""),"",S182-$A182)</f>
        <v/>
      </c>
      <c r="U182">
        <f>IF(T182="","",IF(OR(T182&gt;=7,WEEKDAY(S182,2)&lt;WEEKDAY($A182,2)),"Y","N"))</f>
        <v/>
      </c>
    </row>
    <row r="183">
      <c r="A183" s="3" t="n"/>
      <c r="L183" s="4">
        <f>IF(OR(J183="",K183=""),"",IFERROR(K183/ABS(J183),""))</f>
        <v/>
      </c>
      <c r="M183">
        <f>IF(K183="","",IF(K183&gt;0,"Win",IF(K183&lt;0,"Loss","Breakeven")))</f>
        <v/>
      </c>
      <c r="S183" s="3" t="n"/>
      <c r="T183">
        <f>IF(OR($A183="",S183=""),"",S183-$A183)</f>
        <v/>
      </c>
      <c r="U183">
        <f>IF(T183="","",IF(OR(T183&gt;=7,WEEKDAY(S183,2)&lt;WEEKDAY($A183,2)),"Y","N"))</f>
        <v/>
      </c>
    </row>
    <row r="184">
      <c r="A184" s="3" t="n"/>
      <c r="L184" s="4">
        <f>IF(OR(J184="",K184=""),"",IFERROR(K184/ABS(J184),""))</f>
        <v/>
      </c>
      <c r="M184">
        <f>IF(K184="","",IF(K184&gt;0,"Win",IF(K184&lt;0,"Loss","Breakeven")))</f>
        <v/>
      </c>
      <c r="S184" s="3" t="n"/>
      <c r="T184">
        <f>IF(OR($A184="",S184=""),"",S184-$A184)</f>
        <v/>
      </c>
      <c r="U184">
        <f>IF(T184="","",IF(OR(T184&gt;=7,WEEKDAY(S184,2)&lt;WEEKDAY($A184,2)),"Y","N"))</f>
        <v/>
      </c>
    </row>
    <row r="185">
      <c r="A185" s="3" t="n"/>
      <c r="L185" s="4">
        <f>IF(OR(J185="",K185=""),"",IFERROR(K185/ABS(J185),""))</f>
        <v/>
      </c>
      <c r="M185">
        <f>IF(K185="","",IF(K185&gt;0,"Win",IF(K185&lt;0,"Loss","Breakeven")))</f>
        <v/>
      </c>
      <c r="S185" s="3" t="n"/>
      <c r="T185">
        <f>IF(OR($A185="",S185=""),"",S185-$A185)</f>
        <v/>
      </c>
      <c r="U185">
        <f>IF(T185="","",IF(OR(T185&gt;=7,WEEKDAY(S185,2)&lt;WEEKDAY($A185,2)),"Y","N"))</f>
        <v/>
      </c>
    </row>
    <row r="186">
      <c r="A186" s="3" t="n"/>
      <c r="L186" s="4">
        <f>IF(OR(J186="",K186=""),"",IFERROR(K186/ABS(J186),""))</f>
        <v/>
      </c>
      <c r="M186">
        <f>IF(K186="","",IF(K186&gt;0,"Win",IF(K186&lt;0,"Loss","Breakeven")))</f>
        <v/>
      </c>
      <c r="S186" s="3" t="n"/>
      <c r="T186">
        <f>IF(OR($A186="",S186=""),"",S186-$A186)</f>
        <v/>
      </c>
      <c r="U186">
        <f>IF(T186="","",IF(OR(T186&gt;=7,WEEKDAY(S186,2)&lt;WEEKDAY($A186,2)),"Y","N"))</f>
        <v/>
      </c>
    </row>
    <row r="187">
      <c r="A187" s="3" t="n"/>
      <c r="L187" s="4">
        <f>IF(OR(J187="",K187=""),"",IFERROR(K187/ABS(J187),""))</f>
        <v/>
      </c>
      <c r="M187">
        <f>IF(K187="","",IF(K187&gt;0,"Win",IF(K187&lt;0,"Loss","Breakeven")))</f>
        <v/>
      </c>
      <c r="S187" s="3" t="n"/>
      <c r="T187">
        <f>IF(OR($A187="",S187=""),"",S187-$A187)</f>
        <v/>
      </c>
      <c r="U187">
        <f>IF(T187="","",IF(OR(T187&gt;=7,WEEKDAY(S187,2)&lt;WEEKDAY($A187,2)),"Y","N"))</f>
        <v/>
      </c>
    </row>
    <row r="188">
      <c r="A188" s="3" t="n"/>
      <c r="L188" s="4">
        <f>IF(OR(J188="",K188=""),"",IFERROR(K188/ABS(J188),""))</f>
        <v/>
      </c>
      <c r="M188">
        <f>IF(K188="","",IF(K188&gt;0,"Win",IF(K188&lt;0,"Loss","Breakeven")))</f>
        <v/>
      </c>
      <c r="S188" s="3" t="n"/>
      <c r="T188">
        <f>IF(OR($A188="",S188=""),"",S188-$A188)</f>
        <v/>
      </c>
      <c r="U188">
        <f>IF(T188="","",IF(OR(T188&gt;=7,WEEKDAY(S188,2)&lt;WEEKDAY($A188,2)),"Y","N"))</f>
        <v/>
      </c>
    </row>
    <row r="189">
      <c r="A189" s="3" t="n"/>
      <c r="L189" s="4">
        <f>IF(OR(J189="",K189=""),"",IFERROR(K189/ABS(J189),""))</f>
        <v/>
      </c>
      <c r="M189">
        <f>IF(K189="","",IF(K189&gt;0,"Win",IF(K189&lt;0,"Loss","Breakeven")))</f>
        <v/>
      </c>
      <c r="S189" s="3" t="n"/>
      <c r="T189">
        <f>IF(OR($A189="",S189=""),"",S189-$A189)</f>
        <v/>
      </c>
      <c r="U189">
        <f>IF(T189="","",IF(OR(T189&gt;=7,WEEKDAY(S189,2)&lt;WEEKDAY($A189,2)),"Y","N"))</f>
        <v/>
      </c>
    </row>
    <row r="190">
      <c r="A190" s="3" t="n"/>
      <c r="L190" s="4">
        <f>IF(OR(J190="",K190=""),"",IFERROR(K190/ABS(J190),""))</f>
        <v/>
      </c>
      <c r="M190">
        <f>IF(K190="","",IF(K190&gt;0,"Win",IF(K190&lt;0,"Loss","Breakeven")))</f>
        <v/>
      </c>
      <c r="S190" s="3" t="n"/>
      <c r="T190">
        <f>IF(OR($A190="",S190=""),"",S190-$A190)</f>
        <v/>
      </c>
      <c r="U190">
        <f>IF(T190="","",IF(OR(T190&gt;=7,WEEKDAY(S190,2)&lt;WEEKDAY($A190,2)),"Y","N"))</f>
        <v/>
      </c>
    </row>
    <row r="191">
      <c r="A191" s="3" t="n"/>
      <c r="L191" s="4">
        <f>IF(OR(J191="",K191=""),"",IFERROR(K191/ABS(J191),""))</f>
        <v/>
      </c>
      <c r="M191">
        <f>IF(K191="","",IF(K191&gt;0,"Win",IF(K191&lt;0,"Loss","Breakeven")))</f>
        <v/>
      </c>
      <c r="S191" s="3" t="n"/>
      <c r="T191">
        <f>IF(OR($A191="",S191=""),"",S191-$A191)</f>
        <v/>
      </c>
      <c r="U191">
        <f>IF(T191="","",IF(OR(T191&gt;=7,WEEKDAY(S191,2)&lt;WEEKDAY($A191,2)),"Y","N"))</f>
        <v/>
      </c>
    </row>
    <row r="192">
      <c r="A192" s="3" t="n"/>
      <c r="L192" s="4">
        <f>IF(OR(J192="",K192=""),"",IFERROR(K192/ABS(J192),""))</f>
        <v/>
      </c>
      <c r="M192">
        <f>IF(K192="","",IF(K192&gt;0,"Win",IF(K192&lt;0,"Loss","Breakeven")))</f>
        <v/>
      </c>
      <c r="S192" s="3" t="n"/>
      <c r="T192">
        <f>IF(OR($A192="",S192=""),"",S192-$A192)</f>
        <v/>
      </c>
      <c r="U192">
        <f>IF(T192="","",IF(OR(T192&gt;=7,WEEKDAY(S192,2)&lt;WEEKDAY($A192,2)),"Y","N"))</f>
        <v/>
      </c>
    </row>
    <row r="193">
      <c r="A193" s="3" t="n"/>
      <c r="L193" s="4">
        <f>IF(OR(J193="",K193=""),"",IFERROR(K193/ABS(J193),""))</f>
        <v/>
      </c>
      <c r="M193">
        <f>IF(K193="","",IF(K193&gt;0,"Win",IF(K193&lt;0,"Loss","Breakeven")))</f>
        <v/>
      </c>
      <c r="S193" s="3" t="n"/>
      <c r="T193">
        <f>IF(OR($A193="",S193=""),"",S193-$A193)</f>
        <v/>
      </c>
      <c r="U193">
        <f>IF(T193="","",IF(OR(T193&gt;=7,WEEKDAY(S193,2)&lt;WEEKDAY($A193,2)),"Y","N"))</f>
        <v/>
      </c>
    </row>
    <row r="194">
      <c r="A194" s="3" t="n"/>
      <c r="L194" s="4">
        <f>IF(OR(J194="",K194=""),"",IFERROR(K194/ABS(J194),""))</f>
        <v/>
      </c>
      <c r="M194">
        <f>IF(K194="","",IF(K194&gt;0,"Win",IF(K194&lt;0,"Loss","Breakeven")))</f>
        <v/>
      </c>
      <c r="S194" s="3" t="n"/>
      <c r="T194">
        <f>IF(OR($A194="",S194=""),"",S194-$A194)</f>
        <v/>
      </c>
      <c r="U194">
        <f>IF(T194="","",IF(OR(T194&gt;=7,WEEKDAY(S194,2)&lt;WEEKDAY($A194,2)),"Y","N"))</f>
        <v/>
      </c>
    </row>
    <row r="195">
      <c r="A195" s="3" t="n"/>
      <c r="L195" s="4">
        <f>IF(OR(J195="",K195=""),"",IFERROR(K195/ABS(J195),""))</f>
        <v/>
      </c>
      <c r="M195">
        <f>IF(K195="","",IF(K195&gt;0,"Win",IF(K195&lt;0,"Loss","Breakeven")))</f>
        <v/>
      </c>
      <c r="S195" s="3" t="n"/>
      <c r="T195">
        <f>IF(OR($A195="",S195=""),"",S195-$A195)</f>
        <v/>
      </c>
      <c r="U195">
        <f>IF(T195="","",IF(OR(T195&gt;=7,WEEKDAY(S195,2)&lt;WEEKDAY($A195,2)),"Y","N"))</f>
        <v/>
      </c>
    </row>
    <row r="196">
      <c r="A196" s="3" t="n"/>
      <c r="L196" s="4">
        <f>IF(OR(J196="",K196=""),"",IFERROR(K196/ABS(J196),""))</f>
        <v/>
      </c>
      <c r="M196">
        <f>IF(K196="","",IF(K196&gt;0,"Win",IF(K196&lt;0,"Loss","Breakeven")))</f>
        <v/>
      </c>
      <c r="S196" s="3" t="n"/>
      <c r="T196">
        <f>IF(OR($A196="",S196=""),"",S196-$A196)</f>
        <v/>
      </c>
      <c r="U196">
        <f>IF(T196="","",IF(OR(T196&gt;=7,WEEKDAY(S196,2)&lt;WEEKDAY($A196,2)),"Y","N"))</f>
        <v/>
      </c>
    </row>
    <row r="197">
      <c r="A197" s="3" t="n"/>
      <c r="L197" s="4">
        <f>IF(OR(J197="",K197=""),"",IFERROR(K197/ABS(J197),""))</f>
        <v/>
      </c>
      <c r="M197">
        <f>IF(K197="","",IF(K197&gt;0,"Win",IF(K197&lt;0,"Loss","Breakeven")))</f>
        <v/>
      </c>
      <c r="S197" s="3" t="n"/>
      <c r="T197">
        <f>IF(OR($A197="",S197=""),"",S197-$A197)</f>
        <v/>
      </c>
      <c r="U197">
        <f>IF(T197="","",IF(OR(T197&gt;=7,WEEKDAY(S197,2)&lt;WEEKDAY($A197,2)),"Y","N"))</f>
        <v/>
      </c>
    </row>
    <row r="198">
      <c r="A198" s="3" t="n"/>
      <c r="L198" s="4">
        <f>IF(OR(J198="",K198=""),"",IFERROR(K198/ABS(J198),""))</f>
        <v/>
      </c>
      <c r="M198">
        <f>IF(K198="","",IF(K198&gt;0,"Win",IF(K198&lt;0,"Loss","Breakeven")))</f>
        <v/>
      </c>
      <c r="S198" s="3" t="n"/>
      <c r="T198">
        <f>IF(OR($A198="",S198=""),"",S198-$A198)</f>
        <v/>
      </c>
      <c r="U198">
        <f>IF(T198="","",IF(OR(T198&gt;=7,WEEKDAY(S198,2)&lt;WEEKDAY($A198,2)),"Y","N"))</f>
        <v/>
      </c>
    </row>
    <row r="199">
      <c r="A199" s="3" t="n"/>
      <c r="L199" s="4">
        <f>IF(OR(J199="",K199=""),"",IFERROR(K199/ABS(J199),""))</f>
        <v/>
      </c>
      <c r="M199">
        <f>IF(K199="","",IF(K199&gt;0,"Win",IF(K199&lt;0,"Loss","Breakeven")))</f>
        <v/>
      </c>
      <c r="S199" s="3" t="n"/>
      <c r="T199">
        <f>IF(OR($A199="",S199=""),"",S199-$A199)</f>
        <v/>
      </c>
      <c r="U199">
        <f>IF(T199="","",IF(OR(T199&gt;=7,WEEKDAY(S199,2)&lt;WEEKDAY($A199,2)),"Y","N"))</f>
        <v/>
      </c>
    </row>
    <row r="200">
      <c r="A200" s="3" t="n"/>
      <c r="L200" s="4">
        <f>IF(OR(J200="",K200=""),"",IFERROR(K200/ABS(J200),""))</f>
        <v/>
      </c>
      <c r="M200">
        <f>IF(K200="","",IF(K200&gt;0,"Win",IF(K200&lt;0,"Loss","Breakeven")))</f>
        <v/>
      </c>
      <c r="S200" s="3" t="n"/>
      <c r="T200">
        <f>IF(OR($A200="",S200=""),"",S200-$A200)</f>
        <v/>
      </c>
      <c r="U200">
        <f>IF(T200="","",IF(OR(T200&gt;=7,WEEKDAY(S200,2)&lt;WEEKDAY($A200,2)),"Y","N"))</f>
        <v/>
      </c>
    </row>
    <row r="201">
      <c r="A201" s="3" t="n"/>
      <c r="L201" s="4">
        <f>IF(OR(J201="",K201=""),"",IFERROR(K201/ABS(J201),""))</f>
        <v/>
      </c>
      <c r="M201">
        <f>IF(K201="","",IF(K201&gt;0,"Win",IF(K201&lt;0,"Loss","Breakeven")))</f>
        <v/>
      </c>
      <c r="S201" s="3" t="n"/>
      <c r="T201">
        <f>IF(OR($A201="",S201=""),"",S201-$A201)</f>
        <v/>
      </c>
      <c r="U201">
        <f>IF(T201="","",IF(OR(T201&gt;=7,WEEKDAY(S201,2)&lt;WEEKDAY($A201,2)),"Y","N"))</f>
        <v/>
      </c>
    </row>
    <row r="202">
      <c r="A202" s="3" t="n"/>
      <c r="L202" s="4">
        <f>IF(OR(J202="",K202=""),"",IFERROR(K202/ABS(J202),""))</f>
        <v/>
      </c>
      <c r="M202">
        <f>IF(K202="","",IF(K202&gt;0,"Win",IF(K202&lt;0,"Loss","Breakeven")))</f>
        <v/>
      </c>
      <c r="S202" s="3" t="n"/>
      <c r="T202">
        <f>IF(OR($A202="",S202=""),"",S202-$A202)</f>
        <v/>
      </c>
      <c r="U202">
        <f>IF(T202="","",IF(OR(T202&gt;=7,WEEKDAY(S202,2)&lt;WEEKDAY($A202,2)),"Y","N"))</f>
        <v/>
      </c>
    </row>
    <row r="203">
      <c r="A203" s="3" t="n"/>
      <c r="L203" s="4">
        <f>IF(OR(J203="",K203=""),"",IFERROR(K203/ABS(J203),""))</f>
        <v/>
      </c>
      <c r="M203">
        <f>IF(K203="","",IF(K203&gt;0,"Win",IF(K203&lt;0,"Loss","Breakeven")))</f>
        <v/>
      </c>
      <c r="S203" s="3" t="n"/>
      <c r="T203">
        <f>IF(OR($A203="",S203=""),"",S203-$A203)</f>
        <v/>
      </c>
      <c r="U203">
        <f>IF(T203="","",IF(OR(T203&gt;=7,WEEKDAY(S203,2)&lt;WEEKDAY($A203,2)),"Y","N"))</f>
        <v/>
      </c>
    </row>
    <row r="204">
      <c r="A204" s="3" t="n"/>
      <c r="L204" s="4">
        <f>IF(OR(J204="",K204=""),"",IFERROR(K204/ABS(J204),""))</f>
        <v/>
      </c>
      <c r="M204">
        <f>IF(K204="","",IF(K204&gt;0,"Win",IF(K204&lt;0,"Loss","Breakeven")))</f>
        <v/>
      </c>
      <c r="S204" s="3" t="n"/>
      <c r="T204">
        <f>IF(OR($A204="",S204=""),"",S204-$A204)</f>
        <v/>
      </c>
      <c r="U204">
        <f>IF(T204="","",IF(OR(T204&gt;=7,WEEKDAY(S204,2)&lt;WEEKDAY($A204,2)),"Y","N"))</f>
        <v/>
      </c>
    </row>
    <row r="205">
      <c r="A205" s="3" t="n"/>
      <c r="L205" s="4">
        <f>IF(OR(J205="",K205=""),"",IFERROR(K205/ABS(J205),""))</f>
        <v/>
      </c>
      <c r="M205">
        <f>IF(K205="","",IF(K205&gt;0,"Win",IF(K205&lt;0,"Loss","Breakeven")))</f>
        <v/>
      </c>
      <c r="S205" s="3" t="n"/>
      <c r="T205">
        <f>IF(OR($A205="",S205=""),"",S205-$A205)</f>
        <v/>
      </c>
      <c r="U205">
        <f>IF(T205="","",IF(OR(T205&gt;=7,WEEKDAY(S205,2)&lt;WEEKDAY($A205,2)),"Y","N"))</f>
        <v/>
      </c>
    </row>
    <row r="206">
      <c r="A206" s="3" t="n"/>
      <c r="L206" s="4">
        <f>IF(OR(J206="",K206=""),"",IFERROR(K206/ABS(J206),""))</f>
        <v/>
      </c>
      <c r="M206">
        <f>IF(K206="","",IF(K206&gt;0,"Win",IF(K206&lt;0,"Loss","Breakeven")))</f>
        <v/>
      </c>
      <c r="S206" s="3" t="n"/>
      <c r="T206">
        <f>IF(OR($A206="",S206=""),"",S206-$A206)</f>
        <v/>
      </c>
      <c r="U206">
        <f>IF(T206="","",IF(OR(T206&gt;=7,WEEKDAY(S206,2)&lt;WEEKDAY($A206,2)),"Y","N"))</f>
        <v/>
      </c>
    </row>
    <row r="207">
      <c r="A207" s="3" t="n"/>
      <c r="L207" s="4">
        <f>IF(OR(J207="",K207=""),"",IFERROR(K207/ABS(J207),""))</f>
        <v/>
      </c>
      <c r="M207">
        <f>IF(K207="","",IF(K207&gt;0,"Win",IF(K207&lt;0,"Loss","Breakeven")))</f>
        <v/>
      </c>
      <c r="S207" s="3" t="n"/>
      <c r="T207">
        <f>IF(OR($A207="",S207=""),"",S207-$A207)</f>
        <v/>
      </c>
      <c r="U207">
        <f>IF(T207="","",IF(OR(T207&gt;=7,WEEKDAY(S207,2)&lt;WEEKDAY($A207,2)),"Y","N"))</f>
        <v/>
      </c>
    </row>
    <row r="208">
      <c r="A208" s="3" t="n"/>
      <c r="L208" s="4">
        <f>IF(OR(J208="",K208=""),"",IFERROR(K208/ABS(J208),""))</f>
        <v/>
      </c>
      <c r="M208">
        <f>IF(K208="","",IF(K208&gt;0,"Win",IF(K208&lt;0,"Loss","Breakeven")))</f>
        <v/>
      </c>
      <c r="S208" s="3" t="n"/>
      <c r="T208">
        <f>IF(OR($A208="",S208=""),"",S208-$A208)</f>
        <v/>
      </c>
      <c r="U208">
        <f>IF(T208="","",IF(OR(T208&gt;=7,WEEKDAY(S208,2)&lt;WEEKDAY($A208,2)),"Y","N"))</f>
        <v/>
      </c>
    </row>
    <row r="209">
      <c r="A209" s="3" t="n"/>
      <c r="L209" s="4">
        <f>IF(OR(J209="",K209=""),"",IFERROR(K209/ABS(J209),""))</f>
        <v/>
      </c>
      <c r="M209">
        <f>IF(K209="","",IF(K209&gt;0,"Win",IF(K209&lt;0,"Loss","Breakeven")))</f>
        <v/>
      </c>
      <c r="S209" s="3" t="n"/>
      <c r="T209">
        <f>IF(OR($A209="",S209=""),"",S209-$A209)</f>
        <v/>
      </c>
      <c r="U209">
        <f>IF(T209="","",IF(OR(T209&gt;=7,WEEKDAY(S209,2)&lt;WEEKDAY($A209,2)),"Y","N"))</f>
        <v/>
      </c>
    </row>
    <row r="210">
      <c r="A210" s="3" t="n"/>
      <c r="L210" s="4">
        <f>IF(OR(J210="",K210=""),"",IFERROR(K210/ABS(J210),""))</f>
        <v/>
      </c>
      <c r="M210">
        <f>IF(K210="","",IF(K210&gt;0,"Win",IF(K210&lt;0,"Loss","Breakeven")))</f>
        <v/>
      </c>
      <c r="S210" s="3" t="n"/>
      <c r="T210">
        <f>IF(OR($A210="",S210=""),"",S210-$A210)</f>
        <v/>
      </c>
      <c r="U210">
        <f>IF(T210="","",IF(OR(T210&gt;=7,WEEKDAY(S210,2)&lt;WEEKDAY($A210,2)),"Y","N"))</f>
        <v/>
      </c>
    </row>
    <row r="211">
      <c r="A211" s="3" t="n"/>
      <c r="L211" s="4">
        <f>IF(OR(J211="",K211=""),"",IFERROR(K211/ABS(J211),""))</f>
        <v/>
      </c>
      <c r="M211">
        <f>IF(K211="","",IF(K211&gt;0,"Win",IF(K211&lt;0,"Loss","Breakeven")))</f>
        <v/>
      </c>
      <c r="S211" s="3" t="n"/>
      <c r="T211">
        <f>IF(OR($A211="",S211=""),"",S211-$A211)</f>
        <v/>
      </c>
      <c r="U211">
        <f>IF(T211="","",IF(OR(T211&gt;=7,WEEKDAY(S211,2)&lt;WEEKDAY($A211,2)),"Y","N"))</f>
        <v/>
      </c>
    </row>
    <row r="212">
      <c r="A212" s="3" t="n"/>
      <c r="L212" s="4">
        <f>IF(OR(J212="",K212=""),"",IFERROR(K212/ABS(J212),""))</f>
        <v/>
      </c>
      <c r="M212">
        <f>IF(K212="","",IF(K212&gt;0,"Win",IF(K212&lt;0,"Loss","Breakeven")))</f>
        <v/>
      </c>
      <c r="S212" s="3" t="n"/>
      <c r="T212">
        <f>IF(OR($A212="",S212=""),"",S212-$A212)</f>
        <v/>
      </c>
      <c r="U212">
        <f>IF(T212="","",IF(OR(T212&gt;=7,WEEKDAY(S212,2)&lt;WEEKDAY($A212,2)),"Y","N"))</f>
        <v/>
      </c>
    </row>
    <row r="213">
      <c r="A213" s="3" t="n"/>
      <c r="L213" s="4">
        <f>IF(OR(J213="",K213=""),"",IFERROR(K213/ABS(J213),""))</f>
        <v/>
      </c>
      <c r="M213">
        <f>IF(K213="","",IF(K213&gt;0,"Win",IF(K213&lt;0,"Loss","Breakeven")))</f>
        <v/>
      </c>
      <c r="S213" s="3" t="n"/>
      <c r="T213">
        <f>IF(OR($A213="",S213=""),"",S213-$A213)</f>
        <v/>
      </c>
      <c r="U213">
        <f>IF(T213="","",IF(OR(T213&gt;=7,WEEKDAY(S213,2)&lt;WEEKDAY($A213,2)),"Y","N"))</f>
        <v/>
      </c>
    </row>
    <row r="214">
      <c r="A214" s="3" t="n"/>
      <c r="L214" s="4">
        <f>IF(OR(J214="",K214=""),"",IFERROR(K214/ABS(J214),""))</f>
        <v/>
      </c>
      <c r="M214">
        <f>IF(K214="","",IF(K214&gt;0,"Win",IF(K214&lt;0,"Loss","Breakeven")))</f>
        <v/>
      </c>
      <c r="S214" s="3" t="n"/>
      <c r="T214">
        <f>IF(OR($A214="",S214=""),"",S214-$A214)</f>
        <v/>
      </c>
      <c r="U214">
        <f>IF(T214="","",IF(OR(T214&gt;=7,WEEKDAY(S214,2)&lt;WEEKDAY($A214,2)),"Y","N"))</f>
        <v/>
      </c>
    </row>
    <row r="215">
      <c r="A215" s="3" t="n"/>
      <c r="L215" s="4">
        <f>IF(OR(J215="",K215=""),"",IFERROR(K215/ABS(J215),""))</f>
        <v/>
      </c>
      <c r="M215">
        <f>IF(K215="","",IF(K215&gt;0,"Win",IF(K215&lt;0,"Loss","Breakeven")))</f>
        <v/>
      </c>
      <c r="S215" s="3" t="n"/>
      <c r="T215">
        <f>IF(OR($A215="",S215=""),"",S215-$A215)</f>
        <v/>
      </c>
      <c r="U215">
        <f>IF(T215="","",IF(OR(T215&gt;=7,WEEKDAY(S215,2)&lt;WEEKDAY($A215,2)),"Y","N"))</f>
        <v/>
      </c>
    </row>
    <row r="216">
      <c r="A216" s="3" t="n"/>
      <c r="L216" s="4">
        <f>IF(OR(J216="",K216=""),"",IFERROR(K216/ABS(J216),""))</f>
        <v/>
      </c>
      <c r="M216">
        <f>IF(K216="","",IF(K216&gt;0,"Win",IF(K216&lt;0,"Loss","Breakeven")))</f>
        <v/>
      </c>
      <c r="S216" s="3" t="n"/>
      <c r="T216">
        <f>IF(OR($A216="",S216=""),"",S216-$A216)</f>
        <v/>
      </c>
      <c r="U216">
        <f>IF(T216="","",IF(OR(T216&gt;=7,WEEKDAY(S216,2)&lt;WEEKDAY($A216,2)),"Y","N"))</f>
        <v/>
      </c>
    </row>
    <row r="217">
      <c r="A217" s="3" t="n"/>
      <c r="L217" s="4">
        <f>IF(OR(J217="",K217=""),"",IFERROR(K217/ABS(J217),""))</f>
        <v/>
      </c>
      <c r="M217">
        <f>IF(K217="","",IF(K217&gt;0,"Win",IF(K217&lt;0,"Loss","Breakeven")))</f>
        <v/>
      </c>
      <c r="S217" s="3" t="n"/>
      <c r="T217">
        <f>IF(OR($A217="",S217=""),"",S217-$A217)</f>
        <v/>
      </c>
      <c r="U217">
        <f>IF(T217="","",IF(OR(T217&gt;=7,WEEKDAY(S217,2)&lt;WEEKDAY($A217,2)),"Y","N"))</f>
        <v/>
      </c>
    </row>
    <row r="218">
      <c r="A218" s="3" t="n"/>
      <c r="L218" s="4">
        <f>IF(OR(J218="",K218=""),"",IFERROR(K218/ABS(J218),""))</f>
        <v/>
      </c>
      <c r="M218">
        <f>IF(K218="","",IF(K218&gt;0,"Win",IF(K218&lt;0,"Loss","Breakeven")))</f>
        <v/>
      </c>
      <c r="S218" s="3" t="n"/>
      <c r="T218">
        <f>IF(OR($A218="",S218=""),"",S218-$A218)</f>
        <v/>
      </c>
      <c r="U218">
        <f>IF(T218="","",IF(OR(T218&gt;=7,WEEKDAY(S218,2)&lt;WEEKDAY($A218,2)),"Y","N"))</f>
        <v/>
      </c>
    </row>
    <row r="219">
      <c r="A219" s="3" t="n"/>
      <c r="L219" s="4">
        <f>IF(OR(J219="",K219=""),"",IFERROR(K219/ABS(J219),""))</f>
        <v/>
      </c>
      <c r="M219">
        <f>IF(K219="","",IF(K219&gt;0,"Win",IF(K219&lt;0,"Loss","Breakeven")))</f>
        <v/>
      </c>
      <c r="S219" s="3" t="n"/>
      <c r="T219">
        <f>IF(OR($A219="",S219=""),"",S219-$A219)</f>
        <v/>
      </c>
      <c r="U219">
        <f>IF(T219="","",IF(OR(T219&gt;=7,WEEKDAY(S219,2)&lt;WEEKDAY($A219,2)),"Y","N"))</f>
        <v/>
      </c>
    </row>
    <row r="220">
      <c r="A220" s="3" t="n"/>
      <c r="L220" s="4">
        <f>IF(OR(J220="",K220=""),"",IFERROR(K220/ABS(J220),""))</f>
        <v/>
      </c>
      <c r="M220">
        <f>IF(K220="","",IF(K220&gt;0,"Win",IF(K220&lt;0,"Loss","Breakeven")))</f>
        <v/>
      </c>
      <c r="S220" s="3" t="n"/>
      <c r="T220">
        <f>IF(OR($A220="",S220=""),"",S220-$A220)</f>
        <v/>
      </c>
      <c r="U220">
        <f>IF(T220="","",IF(OR(T220&gt;=7,WEEKDAY(S220,2)&lt;WEEKDAY($A220,2)),"Y","N"))</f>
        <v/>
      </c>
    </row>
    <row r="221">
      <c r="A221" s="3" t="n"/>
      <c r="L221" s="4">
        <f>IF(OR(J221="",K221=""),"",IFERROR(K221/ABS(J221),""))</f>
        <v/>
      </c>
      <c r="M221">
        <f>IF(K221="","",IF(K221&gt;0,"Win",IF(K221&lt;0,"Loss","Breakeven")))</f>
        <v/>
      </c>
      <c r="S221" s="3" t="n"/>
      <c r="T221">
        <f>IF(OR($A221="",S221=""),"",S221-$A221)</f>
        <v/>
      </c>
      <c r="U221">
        <f>IF(T221="","",IF(OR(T221&gt;=7,WEEKDAY(S221,2)&lt;WEEKDAY($A221,2)),"Y","N"))</f>
        <v/>
      </c>
    </row>
    <row r="222">
      <c r="A222" s="3" t="n"/>
      <c r="L222" s="4">
        <f>IF(OR(J222="",K222=""),"",IFERROR(K222/ABS(J222),""))</f>
        <v/>
      </c>
      <c r="M222">
        <f>IF(K222="","",IF(K222&gt;0,"Win",IF(K222&lt;0,"Loss","Breakeven")))</f>
        <v/>
      </c>
      <c r="S222" s="3" t="n"/>
      <c r="T222">
        <f>IF(OR($A222="",S222=""),"",S222-$A222)</f>
        <v/>
      </c>
      <c r="U222">
        <f>IF(T222="","",IF(OR(T222&gt;=7,WEEKDAY(S222,2)&lt;WEEKDAY($A222,2)),"Y","N"))</f>
        <v/>
      </c>
    </row>
    <row r="223">
      <c r="A223" s="3" t="n"/>
      <c r="L223" s="4">
        <f>IF(OR(J223="",K223=""),"",IFERROR(K223/ABS(J223),""))</f>
        <v/>
      </c>
      <c r="M223">
        <f>IF(K223="","",IF(K223&gt;0,"Win",IF(K223&lt;0,"Loss","Breakeven")))</f>
        <v/>
      </c>
      <c r="S223" s="3" t="n"/>
      <c r="T223">
        <f>IF(OR($A223="",S223=""),"",S223-$A223)</f>
        <v/>
      </c>
      <c r="U223">
        <f>IF(T223="","",IF(OR(T223&gt;=7,WEEKDAY(S223,2)&lt;WEEKDAY($A223,2)),"Y","N"))</f>
        <v/>
      </c>
    </row>
    <row r="224">
      <c r="A224" s="3" t="n"/>
      <c r="L224" s="4">
        <f>IF(OR(J224="",K224=""),"",IFERROR(K224/ABS(J224),""))</f>
        <v/>
      </c>
      <c r="M224">
        <f>IF(K224="","",IF(K224&gt;0,"Win",IF(K224&lt;0,"Loss","Breakeven")))</f>
        <v/>
      </c>
      <c r="S224" s="3" t="n"/>
      <c r="T224">
        <f>IF(OR($A224="",S224=""),"",S224-$A224)</f>
        <v/>
      </c>
      <c r="U224">
        <f>IF(T224="","",IF(OR(T224&gt;=7,WEEKDAY(S224,2)&lt;WEEKDAY($A224,2)),"Y","N"))</f>
        <v/>
      </c>
    </row>
    <row r="225">
      <c r="A225" s="3" t="n"/>
      <c r="L225" s="4">
        <f>IF(OR(J225="",K225=""),"",IFERROR(K225/ABS(J225),""))</f>
        <v/>
      </c>
      <c r="M225">
        <f>IF(K225="","",IF(K225&gt;0,"Win",IF(K225&lt;0,"Loss","Breakeven")))</f>
        <v/>
      </c>
      <c r="S225" s="3" t="n"/>
      <c r="T225">
        <f>IF(OR($A225="",S225=""),"",S225-$A225)</f>
        <v/>
      </c>
      <c r="U225">
        <f>IF(T225="","",IF(OR(T225&gt;=7,WEEKDAY(S225,2)&lt;WEEKDAY($A225,2)),"Y","N"))</f>
        <v/>
      </c>
    </row>
    <row r="226">
      <c r="A226" s="3" t="n"/>
      <c r="L226" s="4">
        <f>IF(OR(J226="",K226=""),"",IFERROR(K226/ABS(J226),""))</f>
        <v/>
      </c>
      <c r="M226">
        <f>IF(K226="","",IF(K226&gt;0,"Win",IF(K226&lt;0,"Loss","Breakeven")))</f>
        <v/>
      </c>
      <c r="S226" s="3" t="n"/>
      <c r="T226">
        <f>IF(OR($A226="",S226=""),"",S226-$A226)</f>
        <v/>
      </c>
      <c r="U226">
        <f>IF(T226="","",IF(OR(T226&gt;=7,WEEKDAY(S226,2)&lt;WEEKDAY($A226,2)),"Y","N"))</f>
        <v/>
      </c>
    </row>
    <row r="227">
      <c r="A227" s="3" t="n"/>
      <c r="L227" s="4">
        <f>IF(OR(J227="",K227=""),"",IFERROR(K227/ABS(J227),""))</f>
        <v/>
      </c>
      <c r="M227">
        <f>IF(K227="","",IF(K227&gt;0,"Win",IF(K227&lt;0,"Loss","Breakeven")))</f>
        <v/>
      </c>
      <c r="S227" s="3" t="n"/>
      <c r="T227">
        <f>IF(OR($A227="",S227=""),"",S227-$A227)</f>
        <v/>
      </c>
      <c r="U227">
        <f>IF(T227="","",IF(OR(T227&gt;=7,WEEKDAY(S227,2)&lt;WEEKDAY($A227,2)),"Y","N"))</f>
        <v/>
      </c>
    </row>
    <row r="228">
      <c r="A228" s="3" t="n"/>
      <c r="L228" s="4">
        <f>IF(OR(J228="",K228=""),"",IFERROR(K228/ABS(J228),""))</f>
        <v/>
      </c>
      <c r="M228">
        <f>IF(K228="","",IF(K228&gt;0,"Win",IF(K228&lt;0,"Loss","Breakeven")))</f>
        <v/>
      </c>
      <c r="S228" s="3" t="n"/>
      <c r="T228">
        <f>IF(OR($A228="",S228=""),"",S228-$A228)</f>
        <v/>
      </c>
      <c r="U228">
        <f>IF(T228="","",IF(OR(T228&gt;=7,WEEKDAY(S228,2)&lt;WEEKDAY($A228,2)),"Y","N"))</f>
        <v/>
      </c>
    </row>
    <row r="229">
      <c r="A229" s="3" t="n"/>
      <c r="L229" s="4">
        <f>IF(OR(J229="",K229=""),"",IFERROR(K229/ABS(J229),""))</f>
        <v/>
      </c>
      <c r="M229">
        <f>IF(K229="","",IF(K229&gt;0,"Win",IF(K229&lt;0,"Loss","Breakeven")))</f>
        <v/>
      </c>
      <c r="S229" s="3" t="n"/>
      <c r="T229">
        <f>IF(OR($A229="",S229=""),"",S229-$A229)</f>
        <v/>
      </c>
      <c r="U229">
        <f>IF(T229="","",IF(OR(T229&gt;=7,WEEKDAY(S229,2)&lt;WEEKDAY($A229,2)),"Y","N"))</f>
        <v/>
      </c>
    </row>
    <row r="230">
      <c r="A230" s="3" t="n"/>
      <c r="L230" s="4">
        <f>IF(OR(J230="",K230=""),"",IFERROR(K230/ABS(J230),""))</f>
        <v/>
      </c>
      <c r="M230">
        <f>IF(K230="","",IF(K230&gt;0,"Win",IF(K230&lt;0,"Loss","Breakeven")))</f>
        <v/>
      </c>
      <c r="S230" s="3" t="n"/>
      <c r="T230">
        <f>IF(OR($A230="",S230=""),"",S230-$A230)</f>
        <v/>
      </c>
      <c r="U230">
        <f>IF(T230="","",IF(OR(T230&gt;=7,WEEKDAY(S230,2)&lt;WEEKDAY($A230,2)),"Y","N"))</f>
        <v/>
      </c>
    </row>
    <row r="231">
      <c r="A231" s="3" t="n"/>
      <c r="L231" s="4">
        <f>IF(OR(J231="",K231=""),"",IFERROR(K231/ABS(J231),""))</f>
        <v/>
      </c>
      <c r="M231">
        <f>IF(K231="","",IF(K231&gt;0,"Win",IF(K231&lt;0,"Loss","Breakeven")))</f>
        <v/>
      </c>
      <c r="S231" s="3" t="n"/>
      <c r="T231">
        <f>IF(OR($A231="",S231=""),"",S231-$A231)</f>
        <v/>
      </c>
      <c r="U231">
        <f>IF(T231="","",IF(OR(T231&gt;=7,WEEKDAY(S231,2)&lt;WEEKDAY($A231,2)),"Y","N"))</f>
        <v/>
      </c>
    </row>
    <row r="232">
      <c r="A232" s="3" t="n"/>
      <c r="L232" s="4">
        <f>IF(OR(J232="",K232=""),"",IFERROR(K232/ABS(J232),""))</f>
        <v/>
      </c>
      <c r="M232">
        <f>IF(K232="","",IF(K232&gt;0,"Win",IF(K232&lt;0,"Loss","Breakeven")))</f>
        <v/>
      </c>
      <c r="S232" s="3" t="n"/>
      <c r="T232">
        <f>IF(OR($A232="",S232=""),"",S232-$A232)</f>
        <v/>
      </c>
      <c r="U232">
        <f>IF(T232="","",IF(OR(T232&gt;=7,WEEKDAY(S232,2)&lt;WEEKDAY($A232,2)),"Y","N"))</f>
        <v/>
      </c>
    </row>
    <row r="233">
      <c r="A233" s="3" t="n"/>
      <c r="L233" s="4">
        <f>IF(OR(J233="",K233=""),"",IFERROR(K233/ABS(J233),""))</f>
        <v/>
      </c>
      <c r="M233">
        <f>IF(K233="","",IF(K233&gt;0,"Win",IF(K233&lt;0,"Loss","Breakeven")))</f>
        <v/>
      </c>
      <c r="S233" s="3" t="n"/>
      <c r="T233">
        <f>IF(OR($A233="",S233=""),"",S233-$A233)</f>
        <v/>
      </c>
      <c r="U233">
        <f>IF(T233="","",IF(OR(T233&gt;=7,WEEKDAY(S233,2)&lt;WEEKDAY($A233,2)),"Y","N"))</f>
        <v/>
      </c>
    </row>
    <row r="234">
      <c r="A234" s="3" t="n"/>
      <c r="L234" s="4">
        <f>IF(OR(J234="",K234=""),"",IFERROR(K234/ABS(J234),""))</f>
        <v/>
      </c>
      <c r="M234">
        <f>IF(K234="","",IF(K234&gt;0,"Win",IF(K234&lt;0,"Loss","Breakeven")))</f>
        <v/>
      </c>
      <c r="S234" s="3" t="n"/>
      <c r="T234">
        <f>IF(OR($A234="",S234=""),"",S234-$A234)</f>
        <v/>
      </c>
      <c r="U234">
        <f>IF(T234="","",IF(OR(T234&gt;=7,WEEKDAY(S234,2)&lt;WEEKDAY($A234,2)),"Y","N"))</f>
        <v/>
      </c>
    </row>
    <row r="235">
      <c r="A235" s="3" t="n"/>
      <c r="L235" s="4">
        <f>IF(OR(J235="",K235=""),"",IFERROR(K235/ABS(J235),""))</f>
        <v/>
      </c>
      <c r="M235">
        <f>IF(K235="","",IF(K235&gt;0,"Win",IF(K235&lt;0,"Loss","Breakeven")))</f>
        <v/>
      </c>
      <c r="S235" s="3" t="n"/>
      <c r="T235">
        <f>IF(OR($A235="",S235=""),"",S235-$A235)</f>
        <v/>
      </c>
      <c r="U235">
        <f>IF(T235="","",IF(OR(T235&gt;=7,WEEKDAY(S235,2)&lt;WEEKDAY($A235,2)),"Y","N"))</f>
        <v/>
      </c>
    </row>
    <row r="236">
      <c r="A236" s="3" t="n"/>
      <c r="L236" s="4">
        <f>IF(OR(J236="",K236=""),"",IFERROR(K236/ABS(J236),""))</f>
        <v/>
      </c>
      <c r="M236">
        <f>IF(K236="","",IF(K236&gt;0,"Win",IF(K236&lt;0,"Loss","Breakeven")))</f>
        <v/>
      </c>
      <c r="S236" s="3" t="n"/>
      <c r="T236">
        <f>IF(OR($A236="",S236=""),"",S236-$A236)</f>
        <v/>
      </c>
      <c r="U236">
        <f>IF(T236="","",IF(OR(T236&gt;=7,WEEKDAY(S236,2)&lt;WEEKDAY($A236,2)),"Y","N"))</f>
        <v/>
      </c>
    </row>
    <row r="237">
      <c r="A237" s="3" t="n"/>
      <c r="L237" s="4">
        <f>IF(OR(J237="",K237=""),"",IFERROR(K237/ABS(J237),""))</f>
        <v/>
      </c>
      <c r="M237">
        <f>IF(K237="","",IF(K237&gt;0,"Win",IF(K237&lt;0,"Loss","Breakeven")))</f>
        <v/>
      </c>
      <c r="S237" s="3" t="n"/>
      <c r="T237">
        <f>IF(OR($A237="",S237=""),"",S237-$A237)</f>
        <v/>
      </c>
      <c r="U237">
        <f>IF(T237="","",IF(OR(T237&gt;=7,WEEKDAY(S237,2)&lt;WEEKDAY($A237,2)),"Y","N"))</f>
        <v/>
      </c>
    </row>
    <row r="238">
      <c r="A238" s="3" t="n"/>
      <c r="L238" s="4">
        <f>IF(OR(J238="",K238=""),"",IFERROR(K238/ABS(J238),""))</f>
        <v/>
      </c>
      <c r="M238">
        <f>IF(K238="","",IF(K238&gt;0,"Win",IF(K238&lt;0,"Loss","Breakeven")))</f>
        <v/>
      </c>
      <c r="S238" s="3" t="n"/>
      <c r="T238">
        <f>IF(OR($A238="",S238=""),"",S238-$A238)</f>
        <v/>
      </c>
      <c r="U238">
        <f>IF(T238="","",IF(OR(T238&gt;=7,WEEKDAY(S238,2)&lt;WEEKDAY($A238,2)),"Y","N"))</f>
        <v/>
      </c>
    </row>
    <row r="239">
      <c r="A239" s="3" t="n"/>
      <c r="L239" s="4">
        <f>IF(OR(J239="",K239=""),"",IFERROR(K239/ABS(J239),""))</f>
        <v/>
      </c>
      <c r="M239">
        <f>IF(K239="","",IF(K239&gt;0,"Win",IF(K239&lt;0,"Loss","Breakeven")))</f>
        <v/>
      </c>
      <c r="S239" s="3" t="n"/>
      <c r="T239">
        <f>IF(OR($A239="",S239=""),"",S239-$A239)</f>
        <v/>
      </c>
      <c r="U239">
        <f>IF(T239="","",IF(OR(T239&gt;=7,WEEKDAY(S239,2)&lt;WEEKDAY($A239,2)),"Y","N"))</f>
        <v/>
      </c>
    </row>
    <row r="240">
      <c r="A240" s="3" t="n"/>
      <c r="L240" s="4">
        <f>IF(OR(J240="",K240=""),"",IFERROR(K240/ABS(J240),""))</f>
        <v/>
      </c>
      <c r="M240">
        <f>IF(K240="","",IF(K240&gt;0,"Win",IF(K240&lt;0,"Loss","Breakeven")))</f>
        <v/>
      </c>
      <c r="S240" s="3" t="n"/>
      <c r="T240">
        <f>IF(OR($A240="",S240=""),"",S240-$A240)</f>
        <v/>
      </c>
      <c r="U240">
        <f>IF(T240="","",IF(OR(T240&gt;=7,WEEKDAY(S240,2)&lt;WEEKDAY($A240,2)),"Y","N"))</f>
        <v/>
      </c>
    </row>
    <row r="241">
      <c r="A241" s="3" t="n"/>
      <c r="L241" s="4">
        <f>IF(OR(J241="",K241=""),"",IFERROR(K241/ABS(J241),""))</f>
        <v/>
      </c>
      <c r="M241">
        <f>IF(K241="","",IF(K241&gt;0,"Win",IF(K241&lt;0,"Loss","Breakeven")))</f>
        <v/>
      </c>
      <c r="S241" s="3" t="n"/>
      <c r="T241">
        <f>IF(OR($A241="",S241=""),"",S241-$A241)</f>
        <v/>
      </c>
      <c r="U241">
        <f>IF(T241="","",IF(OR(T241&gt;=7,WEEKDAY(S241,2)&lt;WEEKDAY($A241,2)),"Y","N"))</f>
        <v/>
      </c>
    </row>
    <row r="242">
      <c r="A242" s="3" t="n"/>
      <c r="L242" s="4">
        <f>IF(OR(J242="",K242=""),"",IFERROR(K242/ABS(J242),""))</f>
        <v/>
      </c>
      <c r="M242">
        <f>IF(K242="","",IF(K242&gt;0,"Win",IF(K242&lt;0,"Loss","Breakeven")))</f>
        <v/>
      </c>
      <c r="S242" s="3" t="n"/>
      <c r="T242">
        <f>IF(OR($A242="",S242=""),"",S242-$A242)</f>
        <v/>
      </c>
      <c r="U242">
        <f>IF(T242="","",IF(OR(T242&gt;=7,WEEKDAY(S242,2)&lt;WEEKDAY($A242,2)),"Y","N"))</f>
        <v/>
      </c>
    </row>
    <row r="243">
      <c r="A243" s="3" t="n"/>
      <c r="L243" s="4">
        <f>IF(OR(J243="",K243=""),"",IFERROR(K243/ABS(J243),""))</f>
        <v/>
      </c>
      <c r="M243">
        <f>IF(K243="","",IF(K243&gt;0,"Win",IF(K243&lt;0,"Loss","Breakeven")))</f>
        <v/>
      </c>
      <c r="S243" s="3" t="n"/>
      <c r="T243">
        <f>IF(OR($A243="",S243=""),"",S243-$A243)</f>
        <v/>
      </c>
      <c r="U243">
        <f>IF(T243="","",IF(OR(T243&gt;=7,WEEKDAY(S243,2)&lt;WEEKDAY($A243,2)),"Y","N"))</f>
        <v/>
      </c>
    </row>
    <row r="244">
      <c r="A244" s="3" t="n"/>
      <c r="L244" s="4">
        <f>IF(OR(J244="",K244=""),"",IFERROR(K244/ABS(J244),""))</f>
        <v/>
      </c>
      <c r="M244">
        <f>IF(K244="","",IF(K244&gt;0,"Win",IF(K244&lt;0,"Loss","Breakeven")))</f>
        <v/>
      </c>
      <c r="S244" s="3" t="n"/>
      <c r="T244">
        <f>IF(OR($A244="",S244=""),"",S244-$A244)</f>
        <v/>
      </c>
      <c r="U244">
        <f>IF(T244="","",IF(OR(T244&gt;=7,WEEKDAY(S244,2)&lt;WEEKDAY($A244,2)),"Y","N"))</f>
        <v/>
      </c>
    </row>
    <row r="245">
      <c r="A245" s="3" t="n"/>
      <c r="L245" s="4">
        <f>IF(OR(J245="",K245=""),"",IFERROR(K245/ABS(J245),""))</f>
        <v/>
      </c>
      <c r="M245">
        <f>IF(K245="","",IF(K245&gt;0,"Win",IF(K245&lt;0,"Loss","Breakeven")))</f>
        <v/>
      </c>
      <c r="S245" s="3" t="n"/>
      <c r="T245">
        <f>IF(OR($A245="",S245=""),"",S245-$A245)</f>
        <v/>
      </c>
      <c r="U245">
        <f>IF(T245="","",IF(OR(T245&gt;=7,WEEKDAY(S245,2)&lt;WEEKDAY($A245,2)),"Y","N"))</f>
        <v/>
      </c>
    </row>
    <row r="246">
      <c r="A246" s="3" t="n"/>
      <c r="L246" s="4">
        <f>IF(OR(J246="",K246=""),"",IFERROR(K246/ABS(J246),""))</f>
        <v/>
      </c>
      <c r="M246">
        <f>IF(K246="","",IF(K246&gt;0,"Win",IF(K246&lt;0,"Loss","Breakeven")))</f>
        <v/>
      </c>
      <c r="S246" s="3" t="n"/>
      <c r="T246">
        <f>IF(OR($A246="",S246=""),"",S246-$A246)</f>
        <v/>
      </c>
      <c r="U246">
        <f>IF(T246="","",IF(OR(T246&gt;=7,WEEKDAY(S246,2)&lt;WEEKDAY($A246,2)),"Y","N"))</f>
        <v/>
      </c>
    </row>
    <row r="247">
      <c r="A247" s="3" t="n"/>
      <c r="L247" s="4">
        <f>IF(OR(J247="",K247=""),"",IFERROR(K247/ABS(J247),""))</f>
        <v/>
      </c>
      <c r="M247">
        <f>IF(K247="","",IF(K247&gt;0,"Win",IF(K247&lt;0,"Loss","Breakeven")))</f>
        <v/>
      </c>
      <c r="S247" s="3" t="n"/>
      <c r="T247">
        <f>IF(OR($A247="",S247=""),"",S247-$A247)</f>
        <v/>
      </c>
      <c r="U247">
        <f>IF(T247="","",IF(OR(T247&gt;=7,WEEKDAY(S247,2)&lt;WEEKDAY($A247,2)),"Y","N"))</f>
        <v/>
      </c>
    </row>
    <row r="248">
      <c r="A248" s="3" t="n"/>
      <c r="L248" s="4">
        <f>IF(OR(J248="",K248=""),"",IFERROR(K248/ABS(J248),""))</f>
        <v/>
      </c>
      <c r="M248">
        <f>IF(K248="","",IF(K248&gt;0,"Win",IF(K248&lt;0,"Loss","Breakeven")))</f>
        <v/>
      </c>
      <c r="S248" s="3" t="n"/>
      <c r="T248">
        <f>IF(OR($A248="",S248=""),"",S248-$A248)</f>
        <v/>
      </c>
      <c r="U248">
        <f>IF(T248="","",IF(OR(T248&gt;=7,WEEKDAY(S248,2)&lt;WEEKDAY($A248,2)),"Y","N"))</f>
        <v/>
      </c>
    </row>
    <row r="249">
      <c r="A249" s="3" t="n"/>
      <c r="L249" s="4">
        <f>IF(OR(J249="",K249=""),"",IFERROR(K249/ABS(J249),""))</f>
        <v/>
      </c>
      <c r="M249">
        <f>IF(K249="","",IF(K249&gt;0,"Win",IF(K249&lt;0,"Loss","Breakeven")))</f>
        <v/>
      </c>
      <c r="S249" s="3" t="n"/>
      <c r="T249">
        <f>IF(OR($A249="",S249=""),"",S249-$A249)</f>
        <v/>
      </c>
      <c r="U249">
        <f>IF(T249="","",IF(OR(T249&gt;=7,WEEKDAY(S249,2)&lt;WEEKDAY($A249,2)),"Y","N"))</f>
        <v/>
      </c>
    </row>
    <row r="250">
      <c r="A250" s="3" t="n"/>
      <c r="L250" s="4">
        <f>IF(OR(J250="",K250=""),"",IFERROR(K250/ABS(J250),""))</f>
        <v/>
      </c>
      <c r="M250">
        <f>IF(K250="","",IF(K250&gt;0,"Win",IF(K250&lt;0,"Loss","Breakeven")))</f>
        <v/>
      </c>
      <c r="S250" s="3" t="n"/>
      <c r="T250">
        <f>IF(OR($A250="",S250=""),"",S250-$A250)</f>
        <v/>
      </c>
      <c r="U250">
        <f>IF(T250="","",IF(OR(T250&gt;=7,WEEKDAY(S250,2)&lt;WEEKDAY($A250,2)),"Y","N"))</f>
        <v/>
      </c>
    </row>
    <row r="251">
      <c r="A251" s="3" t="n"/>
      <c r="L251" s="4">
        <f>IF(OR(J251="",K251=""),"",IFERROR(K251/ABS(J251),""))</f>
        <v/>
      </c>
      <c r="M251">
        <f>IF(K251="","",IF(K251&gt;0,"Win",IF(K251&lt;0,"Loss","Breakeven")))</f>
        <v/>
      </c>
      <c r="S251" s="3" t="n"/>
      <c r="T251">
        <f>IF(OR($A251="",S251=""),"",S251-$A251)</f>
        <v/>
      </c>
      <c r="U251">
        <f>IF(T251="","",IF(OR(T251&gt;=7,WEEKDAY(S251,2)&lt;WEEKDAY($A251,2)),"Y","N"))</f>
        <v/>
      </c>
    </row>
    <row r="252">
      <c r="A252" s="3" t="n"/>
      <c r="L252" s="4">
        <f>IF(OR(J252="",K252=""),"",IFERROR(K252/ABS(J252),""))</f>
        <v/>
      </c>
      <c r="M252">
        <f>IF(K252="","",IF(K252&gt;0,"Win",IF(K252&lt;0,"Loss","Breakeven")))</f>
        <v/>
      </c>
      <c r="S252" s="3" t="n"/>
      <c r="T252">
        <f>IF(OR($A252="",S252=""),"",S252-$A252)</f>
        <v/>
      </c>
      <c r="U252">
        <f>IF(T252="","",IF(OR(T252&gt;=7,WEEKDAY(S252,2)&lt;WEEKDAY($A252,2)),"Y","N"))</f>
        <v/>
      </c>
    </row>
    <row r="253">
      <c r="A253" s="3" t="n"/>
      <c r="L253" s="4">
        <f>IF(OR(J253="",K253=""),"",IFERROR(K253/ABS(J253),""))</f>
        <v/>
      </c>
      <c r="M253">
        <f>IF(K253="","",IF(K253&gt;0,"Win",IF(K253&lt;0,"Loss","Breakeven")))</f>
        <v/>
      </c>
      <c r="S253" s="3" t="n"/>
      <c r="T253">
        <f>IF(OR($A253="",S253=""),"",S253-$A253)</f>
        <v/>
      </c>
      <c r="U253">
        <f>IF(T253="","",IF(OR(T253&gt;=7,WEEKDAY(S253,2)&lt;WEEKDAY($A253,2)),"Y","N"))</f>
        <v/>
      </c>
    </row>
    <row r="254">
      <c r="A254" s="3" t="n"/>
      <c r="L254" s="4">
        <f>IF(OR(J254="",K254=""),"",IFERROR(K254/ABS(J254),""))</f>
        <v/>
      </c>
      <c r="M254">
        <f>IF(K254="","",IF(K254&gt;0,"Win",IF(K254&lt;0,"Loss","Breakeven")))</f>
        <v/>
      </c>
      <c r="S254" s="3" t="n"/>
      <c r="T254">
        <f>IF(OR($A254="",S254=""),"",S254-$A254)</f>
        <v/>
      </c>
      <c r="U254">
        <f>IF(T254="","",IF(OR(T254&gt;=7,WEEKDAY(S254,2)&lt;WEEKDAY($A254,2)),"Y","N"))</f>
        <v/>
      </c>
    </row>
    <row r="255">
      <c r="A255" s="3" t="n"/>
      <c r="L255" s="4">
        <f>IF(OR(J255="",K255=""),"",IFERROR(K255/ABS(J255),""))</f>
        <v/>
      </c>
      <c r="M255">
        <f>IF(K255="","",IF(K255&gt;0,"Win",IF(K255&lt;0,"Loss","Breakeven")))</f>
        <v/>
      </c>
      <c r="S255" s="3" t="n"/>
      <c r="T255">
        <f>IF(OR($A255="",S255=""),"",S255-$A255)</f>
        <v/>
      </c>
      <c r="U255">
        <f>IF(T255="","",IF(OR(T255&gt;=7,WEEKDAY(S255,2)&lt;WEEKDAY($A255,2)),"Y","N"))</f>
        <v/>
      </c>
    </row>
    <row r="256">
      <c r="A256" s="3" t="n"/>
      <c r="L256" s="4">
        <f>IF(OR(J256="",K256=""),"",IFERROR(K256/ABS(J256),""))</f>
        <v/>
      </c>
      <c r="M256">
        <f>IF(K256="","",IF(K256&gt;0,"Win",IF(K256&lt;0,"Loss","Breakeven")))</f>
        <v/>
      </c>
      <c r="S256" s="3" t="n"/>
      <c r="T256">
        <f>IF(OR($A256="",S256=""),"",S256-$A256)</f>
        <v/>
      </c>
      <c r="U256">
        <f>IF(T256="","",IF(OR(T256&gt;=7,WEEKDAY(S256,2)&lt;WEEKDAY($A256,2)),"Y","N"))</f>
        <v/>
      </c>
    </row>
    <row r="257">
      <c r="A257" s="3" t="n"/>
      <c r="L257" s="4">
        <f>IF(OR(J257="",K257=""),"",IFERROR(K257/ABS(J257),""))</f>
        <v/>
      </c>
      <c r="M257">
        <f>IF(K257="","",IF(K257&gt;0,"Win",IF(K257&lt;0,"Loss","Breakeven")))</f>
        <v/>
      </c>
      <c r="S257" s="3" t="n"/>
      <c r="T257">
        <f>IF(OR($A257="",S257=""),"",S257-$A257)</f>
        <v/>
      </c>
      <c r="U257">
        <f>IF(T257="","",IF(OR(T257&gt;=7,WEEKDAY(S257,2)&lt;WEEKDAY($A257,2)),"Y","N"))</f>
        <v/>
      </c>
    </row>
    <row r="258">
      <c r="A258" s="3" t="n"/>
      <c r="L258" s="4">
        <f>IF(OR(J258="",K258=""),"",IFERROR(K258/ABS(J258),""))</f>
        <v/>
      </c>
      <c r="M258">
        <f>IF(K258="","",IF(K258&gt;0,"Win",IF(K258&lt;0,"Loss","Breakeven")))</f>
        <v/>
      </c>
      <c r="S258" s="3" t="n"/>
      <c r="T258">
        <f>IF(OR($A258="",S258=""),"",S258-$A258)</f>
        <v/>
      </c>
      <c r="U258">
        <f>IF(T258="","",IF(OR(T258&gt;=7,WEEKDAY(S258,2)&lt;WEEKDAY($A258,2)),"Y","N"))</f>
        <v/>
      </c>
    </row>
    <row r="259">
      <c r="A259" s="3" t="n"/>
      <c r="L259" s="4">
        <f>IF(OR(J259="",K259=""),"",IFERROR(K259/ABS(J259),""))</f>
        <v/>
      </c>
      <c r="M259">
        <f>IF(K259="","",IF(K259&gt;0,"Win",IF(K259&lt;0,"Loss","Breakeven")))</f>
        <v/>
      </c>
      <c r="S259" s="3" t="n"/>
      <c r="T259">
        <f>IF(OR($A259="",S259=""),"",S259-$A259)</f>
        <v/>
      </c>
      <c r="U259">
        <f>IF(T259="","",IF(OR(T259&gt;=7,WEEKDAY(S259,2)&lt;WEEKDAY($A259,2)),"Y","N"))</f>
        <v/>
      </c>
    </row>
    <row r="260">
      <c r="A260" s="3" t="n"/>
      <c r="L260" s="4">
        <f>IF(OR(J260="",K260=""),"",IFERROR(K260/ABS(J260),""))</f>
        <v/>
      </c>
      <c r="M260">
        <f>IF(K260="","",IF(K260&gt;0,"Win",IF(K260&lt;0,"Loss","Breakeven")))</f>
        <v/>
      </c>
      <c r="S260" s="3" t="n"/>
      <c r="T260">
        <f>IF(OR($A260="",S260=""),"",S260-$A260)</f>
        <v/>
      </c>
      <c r="U260">
        <f>IF(T260="","",IF(OR(T260&gt;=7,WEEKDAY(S260,2)&lt;WEEKDAY($A260,2)),"Y","N"))</f>
        <v/>
      </c>
    </row>
    <row r="261">
      <c r="A261" s="3" t="n"/>
      <c r="L261" s="4">
        <f>IF(OR(J261="",K261=""),"",IFERROR(K261/ABS(J261),""))</f>
        <v/>
      </c>
      <c r="M261">
        <f>IF(K261="","",IF(K261&gt;0,"Win",IF(K261&lt;0,"Loss","Breakeven")))</f>
        <v/>
      </c>
      <c r="S261" s="3" t="n"/>
      <c r="T261">
        <f>IF(OR($A261="",S261=""),"",S261-$A261)</f>
        <v/>
      </c>
      <c r="U261">
        <f>IF(T261="","",IF(OR(T261&gt;=7,WEEKDAY(S261,2)&lt;WEEKDAY($A261,2)),"Y","N"))</f>
        <v/>
      </c>
    </row>
    <row r="262">
      <c r="A262" s="3" t="n"/>
      <c r="L262" s="4">
        <f>IF(OR(J262="",K262=""),"",IFERROR(K262/ABS(J262),""))</f>
        <v/>
      </c>
      <c r="M262">
        <f>IF(K262="","",IF(K262&gt;0,"Win",IF(K262&lt;0,"Loss","Breakeven")))</f>
        <v/>
      </c>
      <c r="S262" s="3" t="n"/>
      <c r="T262">
        <f>IF(OR($A262="",S262=""),"",S262-$A262)</f>
        <v/>
      </c>
      <c r="U262">
        <f>IF(T262="","",IF(OR(T262&gt;=7,WEEKDAY(S262,2)&lt;WEEKDAY($A262,2)),"Y","N"))</f>
        <v/>
      </c>
    </row>
    <row r="263">
      <c r="A263" s="3" t="n"/>
      <c r="L263" s="4">
        <f>IF(OR(J263="",K263=""),"",IFERROR(K263/ABS(J263),""))</f>
        <v/>
      </c>
      <c r="M263">
        <f>IF(K263="","",IF(K263&gt;0,"Win",IF(K263&lt;0,"Loss","Breakeven")))</f>
        <v/>
      </c>
      <c r="S263" s="3" t="n"/>
      <c r="T263">
        <f>IF(OR($A263="",S263=""),"",S263-$A263)</f>
        <v/>
      </c>
      <c r="U263">
        <f>IF(T263="","",IF(OR(T263&gt;=7,WEEKDAY(S263,2)&lt;WEEKDAY($A263,2)),"Y","N"))</f>
        <v/>
      </c>
    </row>
    <row r="264">
      <c r="A264" s="3" t="n"/>
      <c r="L264" s="4">
        <f>IF(OR(J264="",K264=""),"",IFERROR(K264/ABS(J264),""))</f>
        <v/>
      </c>
      <c r="M264">
        <f>IF(K264="","",IF(K264&gt;0,"Win",IF(K264&lt;0,"Loss","Breakeven")))</f>
        <v/>
      </c>
      <c r="S264" s="3" t="n"/>
      <c r="T264">
        <f>IF(OR($A264="",S264=""),"",S264-$A264)</f>
        <v/>
      </c>
      <c r="U264">
        <f>IF(T264="","",IF(OR(T264&gt;=7,WEEKDAY(S264,2)&lt;WEEKDAY($A264,2)),"Y","N"))</f>
        <v/>
      </c>
    </row>
    <row r="265">
      <c r="A265" s="3" t="n"/>
      <c r="L265" s="4">
        <f>IF(OR(J265="",K265=""),"",IFERROR(K265/ABS(J265),""))</f>
        <v/>
      </c>
      <c r="M265">
        <f>IF(K265="","",IF(K265&gt;0,"Win",IF(K265&lt;0,"Loss","Breakeven")))</f>
        <v/>
      </c>
      <c r="S265" s="3" t="n"/>
      <c r="T265">
        <f>IF(OR($A265="",S265=""),"",S265-$A265)</f>
        <v/>
      </c>
      <c r="U265">
        <f>IF(T265="","",IF(OR(T265&gt;=7,WEEKDAY(S265,2)&lt;WEEKDAY($A265,2)),"Y","N"))</f>
        <v/>
      </c>
    </row>
    <row r="266">
      <c r="A266" s="3" t="n"/>
      <c r="L266" s="4">
        <f>IF(OR(J266="",K266=""),"",IFERROR(K266/ABS(J266),""))</f>
        <v/>
      </c>
      <c r="M266">
        <f>IF(K266="","",IF(K266&gt;0,"Win",IF(K266&lt;0,"Loss","Breakeven")))</f>
        <v/>
      </c>
      <c r="S266" s="3" t="n"/>
      <c r="T266">
        <f>IF(OR($A266="",S266=""),"",S266-$A266)</f>
        <v/>
      </c>
      <c r="U266">
        <f>IF(T266="","",IF(OR(T266&gt;=7,WEEKDAY(S266,2)&lt;WEEKDAY($A266,2)),"Y","N"))</f>
        <v/>
      </c>
    </row>
    <row r="267">
      <c r="A267" s="3" t="n"/>
      <c r="L267" s="4">
        <f>IF(OR(J267="",K267=""),"",IFERROR(K267/ABS(J267),""))</f>
        <v/>
      </c>
      <c r="M267">
        <f>IF(K267="","",IF(K267&gt;0,"Win",IF(K267&lt;0,"Loss","Breakeven")))</f>
        <v/>
      </c>
      <c r="S267" s="3" t="n"/>
      <c r="T267">
        <f>IF(OR($A267="",S267=""),"",S267-$A267)</f>
        <v/>
      </c>
      <c r="U267">
        <f>IF(T267="","",IF(OR(T267&gt;=7,WEEKDAY(S267,2)&lt;WEEKDAY($A267,2)),"Y","N"))</f>
        <v/>
      </c>
    </row>
    <row r="268">
      <c r="A268" s="3" t="n"/>
      <c r="L268" s="4">
        <f>IF(OR(J268="",K268=""),"",IFERROR(K268/ABS(J268),""))</f>
        <v/>
      </c>
      <c r="M268">
        <f>IF(K268="","",IF(K268&gt;0,"Win",IF(K268&lt;0,"Loss","Breakeven")))</f>
        <v/>
      </c>
      <c r="S268" s="3" t="n"/>
      <c r="T268">
        <f>IF(OR($A268="",S268=""),"",S268-$A268)</f>
        <v/>
      </c>
      <c r="U268">
        <f>IF(T268="","",IF(OR(T268&gt;=7,WEEKDAY(S268,2)&lt;WEEKDAY($A268,2)),"Y","N"))</f>
        <v/>
      </c>
    </row>
    <row r="269">
      <c r="A269" s="3" t="n"/>
      <c r="L269" s="4">
        <f>IF(OR(J269="",K269=""),"",IFERROR(K269/ABS(J269),""))</f>
        <v/>
      </c>
      <c r="M269">
        <f>IF(K269="","",IF(K269&gt;0,"Win",IF(K269&lt;0,"Loss","Breakeven")))</f>
        <v/>
      </c>
      <c r="S269" s="3" t="n"/>
      <c r="T269">
        <f>IF(OR($A269="",S269=""),"",S269-$A269)</f>
        <v/>
      </c>
      <c r="U269">
        <f>IF(T269="","",IF(OR(T269&gt;=7,WEEKDAY(S269,2)&lt;WEEKDAY($A269,2)),"Y","N"))</f>
        <v/>
      </c>
    </row>
    <row r="270">
      <c r="A270" s="3" t="n"/>
      <c r="L270" s="4">
        <f>IF(OR(J270="",K270=""),"",IFERROR(K270/ABS(J270),""))</f>
        <v/>
      </c>
      <c r="M270">
        <f>IF(K270="","",IF(K270&gt;0,"Win",IF(K270&lt;0,"Loss","Breakeven")))</f>
        <v/>
      </c>
      <c r="S270" s="3" t="n"/>
      <c r="T270">
        <f>IF(OR($A270="",S270=""),"",S270-$A270)</f>
        <v/>
      </c>
      <c r="U270">
        <f>IF(T270="","",IF(OR(T270&gt;=7,WEEKDAY(S270,2)&lt;WEEKDAY($A270,2)),"Y","N"))</f>
        <v/>
      </c>
    </row>
    <row r="271">
      <c r="A271" s="3" t="n"/>
      <c r="L271" s="4">
        <f>IF(OR(J271="",K271=""),"",IFERROR(K271/ABS(J271),""))</f>
        <v/>
      </c>
      <c r="M271">
        <f>IF(K271="","",IF(K271&gt;0,"Win",IF(K271&lt;0,"Loss","Breakeven")))</f>
        <v/>
      </c>
      <c r="S271" s="3" t="n"/>
      <c r="T271">
        <f>IF(OR($A271="",S271=""),"",S271-$A271)</f>
        <v/>
      </c>
      <c r="U271">
        <f>IF(T271="","",IF(OR(T271&gt;=7,WEEKDAY(S271,2)&lt;WEEKDAY($A271,2)),"Y","N"))</f>
        <v/>
      </c>
    </row>
    <row r="272">
      <c r="A272" s="3" t="n"/>
      <c r="L272" s="4">
        <f>IF(OR(J272="",K272=""),"",IFERROR(K272/ABS(J272),""))</f>
        <v/>
      </c>
      <c r="M272">
        <f>IF(K272="","",IF(K272&gt;0,"Win",IF(K272&lt;0,"Loss","Breakeven")))</f>
        <v/>
      </c>
      <c r="S272" s="3" t="n"/>
      <c r="T272">
        <f>IF(OR($A272="",S272=""),"",S272-$A272)</f>
        <v/>
      </c>
      <c r="U272">
        <f>IF(T272="","",IF(OR(T272&gt;=7,WEEKDAY(S272,2)&lt;WEEKDAY($A272,2)),"Y","N"))</f>
        <v/>
      </c>
    </row>
    <row r="273">
      <c r="A273" s="3" t="n"/>
      <c r="L273" s="4">
        <f>IF(OR(J273="",K273=""),"",IFERROR(K273/ABS(J273),""))</f>
        <v/>
      </c>
      <c r="M273">
        <f>IF(K273="","",IF(K273&gt;0,"Win",IF(K273&lt;0,"Loss","Breakeven")))</f>
        <v/>
      </c>
      <c r="S273" s="3" t="n"/>
      <c r="T273">
        <f>IF(OR($A273="",S273=""),"",S273-$A273)</f>
        <v/>
      </c>
      <c r="U273">
        <f>IF(T273="","",IF(OR(T273&gt;=7,WEEKDAY(S273,2)&lt;WEEKDAY($A273,2)),"Y","N"))</f>
        <v/>
      </c>
    </row>
    <row r="274">
      <c r="A274" s="3" t="n"/>
      <c r="L274" s="4">
        <f>IF(OR(J274="",K274=""),"",IFERROR(K274/ABS(J274),""))</f>
        <v/>
      </c>
      <c r="M274">
        <f>IF(K274="","",IF(K274&gt;0,"Win",IF(K274&lt;0,"Loss","Breakeven")))</f>
        <v/>
      </c>
      <c r="S274" s="3" t="n"/>
      <c r="T274">
        <f>IF(OR($A274="",S274=""),"",S274-$A274)</f>
        <v/>
      </c>
      <c r="U274">
        <f>IF(T274="","",IF(OR(T274&gt;=7,WEEKDAY(S274,2)&lt;WEEKDAY($A274,2)),"Y","N"))</f>
        <v/>
      </c>
    </row>
    <row r="275">
      <c r="A275" s="3" t="n"/>
      <c r="L275" s="4">
        <f>IF(OR(J275="",K275=""),"",IFERROR(K275/ABS(J275),""))</f>
        <v/>
      </c>
      <c r="M275">
        <f>IF(K275="","",IF(K275&gt;0,"Win",IF(K275&lt;0,"Loss","Breakeven")))</f>
        <v/>
      </c>
      <c r="S275" s="3" t="n"/>
      <c r="T275">
        <f>IF(OR($A275="",S275=""),"",S275-$A275)</f>
        <v/>
      </c>
      <c r="U275">
        <f>IF(T275="","",IF(OR(T275&gt;=7,WEEKDAY(S275,2)&lt;WEEKDAY($A275,2)),"Y","N"))</f>
        <v/>
      </c>
    </row>
    <row r="276">
      <c r="A276" s="3" t="n"/>
      <c r="L276" s="4">
        <f>IF(OR(J276="",K276=""),"",IFERROR(K276/ABS(J276),""))</f>
        <v/>
      </c>
      <c r="M276">
        <f>IF(K276="","",IF(K276&gt;0,"Win",IF(K276&lt;0,"Loss","Breakeven")))</f>
        <v/>
      </c>
      <c r="S276" s="3" t="n"/>
      <c r="T276">
        <f>IF(OR($A276="",S276=""),"",S276-$A276)</f>
        <v/>
      </c>
      <c r="U276">
        <f>IF(T276="","",IF(OR(T276&gt;=7,WEEKDAY(S276,2)&lt;WEEKDAY($A276,2)),"Y","N"))</f>
        <v/>
      </c>
    </row>
    <row r="277">
      <c r="A277" s="3" t="n"/>
      <c r="L277" s="4">
        <f>IF(OR(J277="",K277=""),"",IFERROR(K277/ABS(J277),""))</f>
        <v/>
      </c>
      <c r="M277">
        <f>IF(K277="","",IF(K277&gt;0,"Win",IF(K277&lt;0,"Loss","Breakeven")))</f>
        <v/>
      </c>
      <c r="S277" s="3" t="n"/>
      <c r="T277">
        <f>IF(OR($A277="",S277=""),"",S277-$A277)</f>
        <v/>
      </c>
      <c r="U277">
        <f>IF(T277="","",IF(OR(T277&gt;=7,WEEKDAY(S277,2)&lt;WEEKDAY($A277,2)),"Y","N"))</f>
        <v/>
      </c>
    </row>
    <row r="278">
      <c r="A278" s="3" t="n"/>
      <c r="L278" s="4">
        <f>IF(OR(J278="",K278=""),"",IFERROR(K278/ABS(J278),""))</f>
        <v/>
      </c>
      <c r="M278">
        <f>IF(K278="","",IF(K278&gt;0,"Win",IF(K278&lt;0,"Loss","Breakeven")))</f>
        <v/>
      </c>
      <c r="S278" s="3" t="n"/>
      <c r="T278">
        <f>IF(OR($A278="",S278=""),"",S278-$A278)</f>
        <v/>
      </c>
      <c r="U278">
        <f>IF(T278="","",IF(OR(T278&gt;=7,WEEKDAY(S278,2)&lt;WEEKDAY($A278,2)),"Y","N"))</f>
        <v/>
      </c>
    </row>
    <row r="279">
      <c r="A279" s="3" t="n"/>
      <c r="L279" s="4">
        <f>IF(OR(J279="",K279=""),"",IFERROR(K279/ABS(J279),""))</f>
        <v/>
      </c>
      <c r="M279">
        <f>IF(K279="","",IF(K279&gt;0,"Win",IF(K279&lt;0,"Loss","Breakeven")))</f>
        <v/>
      </c>
      <c r="S279" s="3" t="n"/>
      <c r="T279">
        <f>IF(OR($A279="",S279=""),"",S279-$A279)</f>
        <v/>
      </c>
      <c r="U279">
        <f>IF(T279="","",IF(OR(T279&gt;=7,WEEKDAY(S279,2)&lt;WEEKDAY($A279,2)),"Y","N"))</f>
        <v/>
      </c>
    </row>
    <row r="280">
      <c r="A280" s="3" t="n"/>
      <c r="L280" s="4">
        <f>IF(OR(J280="",K280=""),"",IFERROR(K280/ABS(J280),""))</f>
        <v/>
      </c>
      <c r="M280">
        <f>IF(K280="","",IF(K280&gt;0,"Win",IF(K280&lt;0,"Loss","Breakeven")))</f>
        <v/>
      </c>
      <c r="S280" s="3" t="n"/>
      <c r="T280">
        <f>IF(OR($A280="",S280=""),"",S280-$A280)</f>
        <v/>
      </c>
      <c r="U280">
        <f>IF(T280="","",IF(OR(T280&gt;=7,WEEKDAY(S280,2)&lt;WEEKDAY($A280,2)),"Y","N"))</f>
        <v/>
      </c>
    </row>
    <row r="281">
      <c r="A281" s="3" t="n"/>
      <c r="L281" s="4">
        <f>IF(OR(J281="",K281=""),"",IFERROR(K281/ABS(J281),""))</f>
        <v/>
      </c>
      <c r="M281">
        <f>IF(K281="","",IF(K281&gt;0,"Win",IF(K281&lt;0,"Loss","Breakeven")))</f>
        <v/>
      </c>
      <c r="S281" s="3" t="n"/>
      <c r="T281">
        <f>IF(OR($A281="",S281=""),"",S281-$A281)</f>
        <v/>
      </c>
      <c r="U281">
        <f>IF(T281="","",IF(OR(T281&gt;=7,WEEKDAY(S281,2)&lt;WEEKDAY($A281,2)),"Y","N"))</f>
        <v/>
      </c>
    </row>
    <row r="282">
      <c r="A282" s="3" t="n"/>
      <c r="L282" s="4">
        <f>IF(OR(J282="",K282=""),"",IFERROR(K282/ABS(J282),""))</f>
        <v/>
      </c>
      <c r="M282">
        <f>IF(K282="","",IF(K282&gt;0,"Win",IF(K282&lt;0,"Loss","Breakeven")))</f>
        <v/>
      </c>
      <c r="S282" s="3" t="n"/>
      <c r="T282">
        <f>IF(OR($A282="",S282=""),"",S282-$A282)</f>
        <v/>
      </c>
      <c r="U282">
        <f>IF(T282="","",IF(OR(T282&gt;=7,WEEKDAY(S282,2)&lt;WEEKDAY($A282,2)),"Y","N"))</f>
        <v/>
      </c>
    </row>
    <row r="283">
      <c r="A283" s="3" t="n"/>
      <c r="L283" s="4">
        <f>IF(OR(J283="",K283=""),"",IFERROR(K283/ABS(J283),""))</f>
        <v/>
      </c>
      <c r="M283">
        <f>IF(K283="","",IF(K283&gt;0,"Win",IF(K283&lt;0,"Loss","Breakeven")))</f>
        <v/>
      </c>
      <c r="S283" s="3" t="n"/>
      <c r="T283">
        <f>IF(OR($A283="",S283=""),"",S283-$A283)</f>
        <v/>
      </c>
      <c r="U283">
        <f>IF(T283="","",IF(OR(T283&gt;=7,WEEKDAY(S283,2)&lt;WEEKDAY($A283,2)),"Y","N"))</f>
        <v/>
      </c>
    </row>
    <row r="284">
      <c r="A284" s="3" t="n"/>
      <c r="L284" s="4">
        <f>IF(OR(J284="",K284=""),"",IFERROR(K284/ABS(J284),""))</f>
        <v/>
      </c>
      <c r="M284">
        <f>IF(K284="","",IF(K284&gt;0,"Win",IF(K284&lt;0,"Loss","Breakeven")))</f>
        <v/>
      </c>
      <c r="S284" s="3" t="n"/>
      <c r="T284">
        <f>IF(OR($A284="",S284=""),"",S284-$A284)</f>
        <v/>
      </c>
      <c r="U284">
        <f>IF(T284="","",IF(OR(T284&gt;=7,WEEKDAY(S284,2)&lt;WEEKDAY($A284,2)),"Y","N"))</f>
        <v/>
      </c>
    </row>
    <row r="285">
      <c r="A285" s="3" t="n"/>
      <c r="L285" s="4">
        <f>IF(OR(J285="",K285=""),"",IFERROR(K285/ABS(J285),""))</f>
        <v/>
      </c>
      <c r="M285">
        <f>IF(K285="","",IF(K285&gt;0,"Win",IF(K285&lt;0,"Loss","Breakeven")))</f>
        <v/>
      </c>
      <c r="S285" s="3" t="n"/>
      <c r="T285">
        <f>IF(OR($A285="",S285=""),"",S285-$A285)</f>
        <v/>
      </c>
      <c r="U285">
        <f>IF(T285="","",IF(OR(T285&gt;=7,WEEKDAY(S285,2)&lt;WEEKDAY($A285,2)),"Y","N"))</f>
        <v/>
      </c>
    </row>
    <row r="286">
      <c r="A286" s="3" t="n"/>
      <c r="L286" s="4">
        <f>IF(OR(J286="",K286=""),"",IFERROR(K286/ABS(J286),""))</f>
        <v/>
      </c>
      <c r="M286">
        <f>IF(K286="","",IF(K286&gt;0,"Win",IF(K286&lt;0,"Loss","Breakeven")))</f>
        <v/>
      </c>
      <c r="S286" s="3" t="n"/>
      <c r="T286">
        <f>IF(OR($A286="",S286=""),"",S286-$A286)</f>
        <v/>
      </c>
      <c r="U286">
        <f>IF(T286="","",IF(OR(T286&gt;=7,WEEKDAY(S286,2)&lt;WEEKDAY($A286,2)),"Y","N"))</f>
        <v/>
      </c>
    </row>
    <row r="287">
      <c r="A287" s="3" t="n"/>
      <c r="L287" s="4">
        <f>IF(OR(J287="",K287=""),"",IFERROR(K287/ABS(J287),""))</f>
        <v/>
      </c>
      <c r="M287">
        <f>IF(K287="","",IF(K287&gt;0,"Win",IF(K287&lt;0,"Loss","Breakeven")))</f>
        <v/>
      </c>
      <c r="S287" s="3" t="n"/>
      <c r="T287">
        <f>IF(OR($A287="",S287=""),"",S287-$A287)</f>
        <v/>
      </c>
      <c r="U287">
        <f>IF(T287="","",IF(OR(T287&gt;=7,WEEKDAY(S287,2)&lt;WEEKDAY($A287,2)),"Y","N"))</f>
        <v/>
      </c>
    </row>
    <row r="288">
      <c r="A288" s="3" t="n"/>
      <c r="L288" s="4">
        <f>IF(OR(J288="",K288=""),"",IFERROR(K288/ABS(J288),""))</f>
        <v/>
      </c>
      <c r="M288">
        <f>IF(K288="","",IF(K288&gt;0,"Win",IF(K288&lt;0,"Loss","Breakeven")))</f>
        <v/>
      </c>
      <c r="S288" s="3" t="n"/>
      <c r="T288">
        <f>IF(OR($A288="",S288=""),"",S288-$A288)</f>
        <v/>
      </c>
      <c r="U288">
        <f>IF(T288="","",IF(OR(T288&gt;=7,WEEKDAY(S288,2)&lt;WEEKDAY($A288,2)),"Y","N"))</f>
        <v/>
      </c>
    </row>
    <row r="289">
      <c r="A289" s="3" t="n"/>
      <c r="L289" s="4">
        <f>IF(OR(J289="",K289=""),"",IFERROR(K289/ABS(J289),""))</f>
        <v/>
      </c>
      <c r="M289">
        <f>IF(K289="","",IF(K289&gt;0,"Win",IF(K289&lt;0,"Loss","Breakeven")))</f>
        <v/>
      </c>
      <c r="S289" s="3" t="n"/>
      <c r="T289">
        <f>IF(OR($A289="",S289=""),"",S289-$A289)</f>
        <v/>
      </c>
      <c r="U289">
        <f>IF(T289="","",IF(OR(T289&gt;=7,WEEKDAY(S289,2)&lt;WEEKDAY($A289,2)),"Y","N"))</f>
        <v/>
      </c>
    </row>
    <row r="290">
      <c r="A290" s="3" t="n"/>
      <c r="L290" s="4">
        <f>IF(OR(J290="",K290=""),"",IFERROR(K290/ABS(J290),""))</f>
        <v/>
      </c>
      <c r="M290">
        <f>IF(K290="","",IF(K290&gt;0,"Win",IF(K290&lt;0,"Loss","Breakeven")))</f>
        <v/>
      </c>
      <c r="S290" s="3" t="n"/>
      <c r="T290">
        <f>IF(OR($A290="",S290=""),"",S290-$A290)</f>
        <v/>
      </c>
      <c r="U290">
        <f>IF(T290="","",IF(OR(T290&gt;=7,WEEKDAY(S290,2)&lt;WEEKDAY($A290,2)),"Y","N"))</f>
        <v/>
      </c>
    </row>
    <row r="291">
      <c r="A291" s="3" t="n"/>
      <c r="L291" s="4">
        <f>IF(OR(J291="",K291=""),"",IFERROR(K291/ABS(J291),""))</f>
        <v/>
      </c>
      <c r="M291">
        <f>IF(K291="","",IF(K291&gt;0,"Win",IF(K291&lt;0,"Loss","Breakeven")))</f>
        <v/>
      </c>
      <c r="S291" s="3" t="n"/>
      <c r="T291">
        <f>IF(OR($A291="",S291=""),"",S291-$A291)</f>
        <v/>
      </c>
      <c r="U291">
        <f>IF(T291="","",IF(OR(T291&gt;=7,WEEKDAY(S291,2)&lt;WEEKDAY($A291,2)),"Y","N"))</f>
        <v/>
      </c>
    </row>
    <row r="292">
      <c r="A292" s="3" t="n"/>
      <c r="L292" s="4">
        <f>IF(OR(J292="",K292=""),"",IFERROR(K292/ABS(J292),""))</f>
        <v/>
      </c>
      <c r="M292">
        <f>IF(K292="","",IF(K292&gt;0,"Win",IF(K292&lt;0,"Loss","Breakeven")))</f>
        <v/>
      </c>
      <c r="S292" s="3" t="n"/>
      <c r="T292">
        <f>IF(OR($A292="",S292=""),"",S292-$A292)</f>
        <v/>
      </c>
      <c r="U292">
        <f>IF(T292="","",IF(OR(T292&gt;=7,WEEKDAY(S292,2)&lt;WEEKDAY($A292,2)),"Y","N"))</f>
        <v/>
      </c>
    </row>
    <row r="293">
      <c r="A293" s="3" t="n"/>
      <c r="L293" s="4">
        <f>IF(OR(J293="",K293=""),"",IFERROR(K293/ABS(J293),""))</f>
        <v/>
      </c>
      <c r="M293">
        <f>IF(K293="","",IF(K293&gt;0,"Win",IF(K293&lt;0,"Loss","Breakeven")))</f>
        <v/>
      </c>
      <c r="S293" s="3" t="n"/>
      <c r="T293">
        <f>IF(OR($A293="",S293=""),"",S293-$A293)</f>
        <v/>
      </c>
      <c r="U293">
        <f>IF(T293="","",IF(OR(T293&gt;=7,WEEKDAY(S293,2)&lt;WEEKDAY($A293,2)),"Y","N"))</f>
        <v/>
      </c>
    </row>
    <row r="294">
      <c r="A294" s="3" t="n"/>
      <c r="L294" s="4">
        <f>IF(OR(J294="",K294=""),"",IFERROR(K294/ABS(J294),""))</f>
        <v/>
      </c>
      <c r="M294">
        <f>IF(K294="","",IF(K294&gt;0,"Win",IF(K294&lt;0,"Loss","Breakeven")))</f>
        <v/>
      </c>
      <c r="S294" s="3" t="n"/>
      <c r="T294">
        <f>IF(OR($A294="",S294=""),"",S294-$A294)</f>
        <v/>
      </c>
      <c r="U294">
        <f>IF(T294="","",IF(OR(T294&gt;=7,WEEKDAY(S294,2)&lt;WEEKDAY($A294,2)),"Y","N"))</f>
        <v/>
      </c>
    </row>
    <row r="295">
      <c r="A295" s="3" t="n"/>
      <c r="L295" s="4">
        <f>IF(OR(J295="",K295=""),"",IFERROR(K295/ABS(J295),""))</f>
        <v/>
      </c>
      <c r="M295">
        <f>IF(K295="","",IF(K295&gt;0,"Win",IF(K295&lt;0,"Loss","Breakeven")))</f>
        <v/>
      </c>
      <c r="S295" s="3" t="n"/>
      <c r="T295">
        <f>IF(OR($A295="",S295=""),"",S295-$A295)</f>
        <v/>
      </c>
      <c r="U295">
        <f>IF(T295="","",IF(OR(T295&gt;=7,WEEKDAY(S295,2)&lt;WEEKDAY($A295,2)),"Y","N"))</f>
        <v/>
      </c>
    </row>
    <row r="296">
      <c r="A296" s="3" t="n"/>
      <c r="L296" s="4">
        <f>IF(OR(J296="",K296=""),"",IFERROR(K296/ABS(J296),""))</f>
        <v/>
      </c>
      <c r="M296">
        <f>IF(K296="","",IF(K296&gt;0,"Win",IF(K296&lt;0,"Loss","Breakeven")))</f>
        <v/>
      </c>
      <c r="S296" s="3" t="n"/>
      <c r="T296">
        <f>IF(OR($A296="",S296=""),"",S296-$A296)</f>
        <v/>
      </c>
      <c r="U296">
        <f>IF(T296="","",IF(OR(T296&gt;=7,WEEKDAY(S296,2)&lt;WEEKDAY($A296,2)),"Y","N"))</f>
        <v/>
      </c>
    </row>
    <row r="297">
      <c r="A297" s="3" t="n"/>
      <c r="L297" s="4">
        <f>IF(OR(J297="",K297=""),"",IFERROR(K297/ABS(J297),""))</f>
        <v/>
      </c>
      <c r="M297">
        <f>IF(K297="","",IF(K297&gt;0,"Win",IF(K297&lt;0,"Loss","Breakeven")))</f>
        <v/>
      </c>
      <c r="S297" s="3" t="n"/>
      <c r="T297">
        <f>IF(OR($A297="",S297=""),"",S297-$A297)</f>
        <v/>
      </c>
      <c r="U297">
        <f>IF(T297="","",IF(OR(T297&gt;=7,WEEKDAY(S297,2)&lt;WEEKDAY($A297,2)),"Y","N"))</f>
        <v/>
      </c>
    </row>
    <row r="298">
      <c r="A298" s="3" t="n"/>
      <c r="L298" s="4">
        <f>IF(OR(J298="",K298=""),"",IFERROR(K298/ABS(J298),""))</f>
        <v/>
      </c>
      <c r="M298">
        <f>IF(K298="","",IF(K298&gt;0,"Win",IF(K298&lt;0,"Loss","Breakeven")))</f>
        <v/>
      </c>
      <c r="S298" s="3" t="n"/>
      <c r="T298">
        <f>IF(OR($A298="",S298=""),"",S298-$A298)</f>
        <v/>
      </c>
      <c r="U298">
        <f>IF(T298="","",IF(OR(T298&gt;=7,WEEKDAY(S298,2)&lt;WEEKDAY($A298,2)),"Y","N"))</f>
        <v/>
      </c>
    </row>
    <row r="299">
      <c r="A299" s="3" t="n"/>
      <c r="L299" s="4">
        <f>IF(OR(J299="",K299=""),"",IFERROR(K299/ABS(J299),""))</f>
        <v/>
      </c>
      <c r="M299">
        <f>IF(K299="","",IF(K299&gt;0,"Win",IF(K299&lt;0,"Loss","Breakeven")))</f>
        <v/>
      </c>
      <c r="S299" s="3" t="n"/>
      <c r="T299">
        <f>IF(OR($A299="",S299=""),"",S299-$A299)</f>
        <v/>
      </c>
      <c r="U299">
        <f>IF(T299="","",IF(OR(T299&gt;=7,WEEKDAY(S299,2)&lt;WEEKDAY($A299,2)),"Y","N"))</f>
        <v/>
      </c>
    </row>
    <row r="300">
      <c r="A300" s="3" t="n"/>
      <c r="L300" s="4">
        <f>IF(OR(J300="",K300=""),"",IFERROR(K300/ABS(J300),""))</f>
        <v/>
      </c>
      <c r="M300">
        <f>IF(K300="","",IF(K300&gt;0,"Win",IF(K300&lt;0,"Loss","Breakeven")))</f>
        <v/>
      </c>
      <c r="S300" s="3" t="n"/>
      <c r="T300">
        <f>IF(OR($A300="",S300=""),"",S300-$A300)</f>
        <v/>
      </c>
      <c r="U300">
        <f>IF(T300="","",IF(OR(T300&gt;=7,WEEKDAY(S300,2)&lt;WEEKDAY($A300,2)),"Y","N"))</f>
        <v/>
      </c>
    </row>
    <row r="301">
      <c r="A301" s="3" t="n"/>
      <c r="L301" s="4">
        <f>IF(OR(J301="",K301=""),"",IFERROR(K301/ABS(J301),""))</f>
        <v/>
      </c>
      <c r="M301">
        <f>IF(K301="","",IF(K301&gt;0,"Win",IF(K301&lt;0,"Loss","Breakeven")))</f>
        <v/>
      </c>
      <c r="S301" s="3" t="n"/>
      <c r="T301">
        <f>IF(OR($A301="",S301=""),"",S301-$A301)</f>
        <v/>
      </c>
      <c r="U301">
        <f>IF(T301="","",IF(OR(T301&gt;=7,WEEKDAY(S301,2)&lt;WEEKDAY($A301,2)),"Y","N"))</f>
        <v/>
      </c>
    </row>
    <row r="302">
      <c r="A302" s="3" t="n"/>
      <c r="L302" s="4">
        <f>IF(OR(J302="",K302=""),"",IFERROR(K302/ABS(J302),""))</f>
        <v/>
      </c>
      <c r="M302">
        <f>IF(K302="","",IF(K302&gt;0,"Win",IF(K302&lt;0,"Loss","Breakeven")))</f>
        <v/>
      </c>
      <c r="S302" s="3" t="n"/>
      <c r="T302">
        <f>IF(OR($A302="",S302=""),"",S302-$A302)</f>
        <v/>
      </c>
      <c r="U302">
        <f>IF(T302="","",IF(OR(T302&gt;=7,WEEKDAY(S302,2)&lt;WEEKDAY($A302,2)),"Y","N"))</f>
        <v/>
      </c>
    </row>
    <row r="303">
      <c r="A303" s="3" t="n"/>
      <c r="L303" s="4">
        <f>IF(OR(J303="",K303=""),"",IFERROR(K303/ABS(J303),""))</f>
        <v/>
      </c>
      <c r="M303">
        <f>IF(K303="","",IF(K303&gt;0,"Win",IF(K303&lt;0,"Loss","Breakeven")))</f>
        <v/>
      </c>
      <c r="S303" s="3" t="n"/>
      <c r="T303">
        <f>IF(OR($A303="",S303=""),"",S303-$A303)</f>
        <v/>
      </c>
      <c r="U303">
        <f>IF(T303="","",IF(OR(T303&gt;=7,WEEKDAY(S303,2)&lt;WEEKDAY($A303,2)),"Y","N"))</f>
        <v/>
      </c>
    </row>
    <row r="304">
      <c r="A304" s="3" t="n"/>
      <c r="L304" s="4">
        <f>IF(OR(J304="",K304=""),"",IFERROR(K304/ABS(J304),""))</f>
        <v/>
      </c>
      <c r="M304">
        <f>IF(K304="","",IF(K304&gt;0,"Win",IF(K304&lt;0,"Loss","Breakeven")))</f>
        <v/>
      </c>
      <c r="S304" s="3" t="n"/>
      <c r="T304">
        <f>IF(OR($A304="",S304=""),"",S304-$A304)</f>
        <v/>
      </c>
      <c r="U304">
        <f>IF(T304="","",IF(OR(T304&gt;=7,WEEKDAY(S304,2)&lt;WEEKDAY($A304,2)),"Y","N"))</f>
        <v/>
      </c>
    </row>
    <row r="305">
      <c r="A305" s="3" t="n"/>
      <c r="L305" s="4">
        <f>IF(OR(J305="",K305=""),"",IFERROR(K305/ABS(J305),""))</f>
        <v/>
      </c>
      <c r="M305">
        <f>IF(K305="","",IF(K305&gt;0,"Win",IF(K305&lt;0,"Loss","Breakeven")))</f>
        <v/>
      </c>
      <c r="S305" s="3" t="n"/>
      <c r="T305">
        <f>IF(OR($A305="",S305=""),"",S305-$A305)</f>
        <v/>
      </c>
      <c r="U305">
        <f>IF(T305="","",IF(OR(T305&gt;=7,WEEKDAY(S305,2)&lt;WEEKDAY($A305,2)),"Y","N"))</f>
        <v/>
      </c>
    </row>
    <row r="306">
      <c r="A306" s="3" t="n"/>
      <c r="L306" s="4">
        <f>IF(OR(J306="",K306=""),"",IFERROR(K306/ABS(J306),""))</f>
        <v/>
      </c>
      <c r="M306">
        <f>IF(K306="","",IF(K306&gt;0,"Win",IF(K306&lt;0,"Loss","Breakeven")))</f>
        <v/>
      </c>
      <c r="S306" s="3" t="n"/>
      <c r="T306">
        <f>IF(OR($A306="",S306=""),"",S306-$A306)</f>
        <v/>
      </c>
      <c r="U306">
        <f>IF(T306="","",IF(OR(T306&gt;=7,WEEKDAY(S306,2)&lt;WEEKDAY($A306,2)),"Y","N"))</f>
        <v/>
      </c>
    </row>
    <row r="307">
      <c r="A307" s="3" t="n"/>
      <c r="L307" s="4">
        <f>IF(OR(J307="",K307=""),"",IFERROR(K307/ABS(J307),""))</f>
        <v/>
      </c>
      <c r="M307">
        <f>IF(K307="","",IF(K307&gt;0,"Win",IF(K307&lt;0,"Loss","Breakeven")))</f>
        <v/>
      </c>
      <c r="S307" s="3" t="n"/>
      <c r="T307">
        <f>IF(OR($A307="",S307=""),"",S307-$A307)</f>
        <v/>
      </c>
      <c r="U307">
        <f>IF(T307="","",IF(OR(T307&gt;=7,WEEKDAY(S307,2)&lt;WEEKDAY($A307,2)),"Y","N"))</f>
        <v/>
      </c>
    </row>
    <row r="308">
      <c r="A308" s="3" t="n"/>
      <c r="L308" s="4">
        <f>IF(OR(J308="",K308=""),"",IFERROR(K308/ABS(J308),""))</f>
        <v/>
      </c>
      <c r="M308">
        <f>IF(K308="","",IF(K308&gt;0,"Win",IF(K308&lt;0,"Loss","Breakeven")))</f>
        <v/>
      </c>
      <c r="S308" s="3" t="n"/>
      <c r="T308">
        <f>IF(OR($A308="",S308=""),"",S308-$A308)</f>
        <v/>
      </c>
      <c r="U308">
        <f>IF(T308="","",IF(OR(T308&gt;=7,WEEKDAY(S308,2)&lt;WEEKDAY($A308,2)),"Y","N"))</f>
        <v/>
      </c>
    </row>
    <row r="309">
      <c r="A309" s="3" t="n"/>
      <c r="L309" s="4">
        <f>IF(OR(J309="",K309=""),"",IFERROR(K309/ABS(J309),""))</f>
        <v/>
      </c>
      <c r="M309">
        <f>IF(K309="","",IF(K309&gt;0,"Win",IF(K309&lt;0,"Loss","Breakeven")))</f>
        <v/>
      </c>
      <c r="S309" s="3" t="n"/>
      <c r="T309">
        <f>IF(OR($A309="",S309=""),"",S309-$A309)</f>
        <v/>
      </c>
      <c r="U309">
        <f>IF(T309="","",IF(OR(T309&gt;=7,WEEKDAY(S309,2)&lt;WEEKDAY($A309,2)),"Y","N"))</f>
        <v/>
      </c>
    </row>
    <row r="310">
      <c r="A310" s="3" t="n"/>
      <c r="L310" s="4">
        <f>IF(OR(J310="",K310=""),"",IFERROR(K310/ABS(J310),""))</f>
        <v/>
      </c>
      <c r="M310">
        <f>IF(K310="","",IF(K310&gt;0,"Win",IF(K310&lt;0,"Loss","Breakeven")))</f>
        <v/>
      </c>
      <c r="S310" s="3" t="n"/>
      <c r="T310">
        <f>IF(OR($A310="",S310=""),"",S310-$A310)</f>
        <v/>
      </c>
      <c r="U310">
        <f>IF(T310="","",IF(OR(T310&gt;=7,WEEKDAY(S310,2)&lt;WEEKDAY($A310,2)),"Y","N"))</f>
        <v/>
      </c>
    </row>
    <row r="311">
      <c r="A311" s="3" t="n"/>
      <c r="L311" s="4">
        <f>IF(OR(J311="",K311=""),"",IFERROR(K311/ABS(J311),""))</f>
        <v/>
      </c>
      <c r="M311">
        <f>IF(K311="","",IF(K311&gt;0,"Win",IF(K311&lt;0,"Loss","Breakeven")))</f>
        <v/>
      </c>
      <c r="S311" s="3" t="n"/>
      <c r="T311">
        <f>IF(OR($A311="",S311=""),"",S311-$A311)</f>
        <v/>
      </c>
      <c r="U311">
        <f>IF(T311="","",IF(OR(T311&gt;=7,WEEKDAY(S311,2)&lt;WEEKDAY($A311,2)),"Y","N"))</f>
        <v/>
      </c>
    </row>
    <row r="312">
      <c r="A312" s="3" t="n"/>
      <c r="L312" s="4">
        <f>IF(OR(J312="",K312=""),"",IFERROR(K312/ABS(J312),""))</f>
        <v/>
      </c>
      <c r="M312">
        <f>IF(K312="","",IF(K312&gt;0,"Win",IF(K312&lt;0,"Loss","Breakeven")))</f>
        <v/>
      </c>
      <c r="S312" s="3" t="n"/>
      <c r="T312">
        <f>IF(OR($A312="",S312=""),"",S312-$A312)</f>
        <v/>
      </c>
      <c r="U312">
        <f>IF(T312="","",IF(OR(T312&gt;=7,WEEKDAY(S312,2)&lt;WEEKDAY($A312,2)),"Y","N"))</f>
        <v/>
      </c>
    </row>
    <row r="313">
      <c r="A313" s="3" t="n"/>
      <c r="L313" s="4">
        <f>IF(OR(J313="",K313=""),"",IFERROR(K313/ABS(J313),""))</f>
        <v/>
      </c>
      <c r="M313">
        <f>IF(K313="","",IF(K313&gt;0,"Win",IF(K313&lt;0,"Loss","Breakeven")))</f>
        <v/>
      </c>
      <c r="S313" s="3" t="n"/>
      <c r="T313">
        <f>IF(OR($A313="",S313=""),"",S313-$A313)</f>
        <v/>
      </c>
      <c r="U313">
        <f>IF(T313="","",IF(OR(T313&gt;=7,WEEKDAY(S313,2)&lt;WEEKDAY($A313,2)),"Y","N"))</f>
        <v/>
      </c>
    </row>
    <row r="314">
      <c r="A314" s="3" t="n"/>
      <c r="L314" s="4">
        <f>IF(OR(J314="",K314=""),"",IFERROR(K314/ABS(J314),""))</f>
        <v/>
      </c>
      <c r="M314">
        <f>IF(K314="","",IF(K314&gt;0,"Win",IF(K314&lt;0,"Loss","Breakeven")))</f>
        <v/>
      </c>
      <c r="S314" s="3" t="n"/>
      <c r="T314">
        <f>IF(OR($A314="",S314=""),"",S314-$A314)</f>
        <v/>
      </c>
      <c r="U314">
        <f>IF(T314="","",IF(OR(T314&gt;=7,WEEKDAY(S314,2)&lt;WEEKDAY($A314,2)),"Y","N"))</f>
        <v/>
      </c>
    </row>
    <row r="315">
      <c r="A315" s="3" t="n"/>
      <c r="L315" s="4">
        <f>IF(OR(J315="",K315=""),"",IFERROR(K315/ABS(J315),""))</f>
        <v/>
      </c>
      <c r="M315">
        <f>IF(K315="","",IF(K315&gt;0,"Win",IF(K315&lt;0,"Loss","Breakeven")))</f>
        <v/>
      </c>
      <c r="S315" s="3" t="n"/>
      <c r="T315">
        <f>IF(OR($A315="",S315=""),"",S315-$A315)</f>
        <v/>
      </c>
      <c r="U315">
        <f>IF(T315="","",IF(OR(T315&gt;=7,WEEKDAY(S315,2)&lt;WEEKDAY($A315,2)),"Y","N"))</f>
        <v/>
      </c>
    </row>
    <row r="316">
      <c r="A316" s="3" t="n"/>
      <c r="L316" s="4">
        <f>IF(OR(J316="",K316=""),"",IFERROR(K316/ABS(J316),""))</f>
        <v/>
      </c>
      <c r="M316">
        <f>IF(K316="","",IF(K316&gt;0,"Win",IF(K316&lt;0,"Loss","Breakeven")))</f>
        <v/>
      </c>
      <c r="S316" s="3" t="n"/>
      <c r="T316">
        <f>IF(OR($A316="",S316=""),"",S316-$A316)</f>
        <v/>
      </c>
      <c r="U316">
        <f>IF(T316="","",IF(OR(T316&gt;=7,WEEKDAY(S316,2)&lt;WEEKDAY($A316,2)),"Y","N"))</f>
        <v/>
      </c>
    </row>
    <row r="317">
      <c r="A317" s="3" t="n"/>
      <c r="L317" s="4">
        <f>IF(OR(J317="",K317=""),"",IFERROR(K317/ABS(J317),""))</f>
        <v/>
      </c>
      <c r="M317">
        <f>IF(K317="","",IF(K317&gt;0,"Win",IF(K317&lt;0,"Loss","Breakeven")))</f>
        <v/>
      </c>
      <c r="S317" s="3" t="n"/>
      <c r="T317">
        <f>IF(OR($A317="",S317=""),"",S317-$A317)</f>
        <v/>
      </c>
      <c r="U317">
        <f>IF(T317="","",IF(OR(T317&gt;=7,WEEKDAY(S317,2)&lt;WEEKDAY($A317,2)),"Y","N"))</f>
        <v/>
      </c>
    </row>
    <row r="318">
      <c r="A318" s="3" t="n"/>
      <c r="L318" s="4">
        <f>IF(OR(J318="",K318=""),"",IFERROR(K318/ABS(J318),""))</f>
        <v/>
      </c>
      <c r="M318">
        <f>IF(K318="","",IF(K318&gt;0,"Win",IF(K318&lt;0,"Loss","Breakeven")))</f>
        <v/>
      </c>
      <c r="S318" s="3" t="n"/>
      <c r="T318">
        <f>IF(OR($A318="",S318=""),"",S318-$A318)</f>
        <v/>
      </c>
      <c r="U318">
        <f>IF(T318="","",IF(OR(T318&gt;=7,WEEKDAY(S318,2)&lt;WEEKDAY($A318,2)),"Y","N"))</f>
        <v/>
      </c>
    </row>
    <row r="319">
      <c r="A319" s="3" t="n"/>
      <c r="L319" s="4">
        <f>IF(OR(J319="",K319=""),"",IFERROR(K319/ABS(J319),""))</f>
        <v/>
      </c>
      <c r="M319">
        <f>IF(K319="","",IF(K319&gt;0,"Win",IF(K319&lt;0,"Loss","Breakeven")))</f>
        <v/>
      </c>
      <c r="S319" s="3" t="n"/>
      <c r="T319">
        <f>IF(OR($A319="",S319=""),"",S319-$A319)</f>
        <v/>
      </c>
      <c r="U319">
        <f>IF(T319="","",IF(OR(T319&gt;=7,WEEKDAY(S319,2)&lt;WEEKDAY($A319,2)),"Y","N"))</f>
        <v/>
      </c>
    </row>
    <row r="320">
      <c r="A320" s="3" t="n"/>
      <c r="L320" s="4">
        <f>IF(OR(J320="",K320=""),"",IFERROR(K320/ABS(J320),""))</f>
        <v/>
      </c>
      <c r="M320">
        <f>IF(K320="","",IF(K320&gt;0,"Win",IF(K320&lt;0,"Loss","Breakeven")))</f>
        <v/>
      </c>
      <c r="S320" s="3" t="n"/>
      <c r="T320">
        <f>IF(OR($A320="",S320=""),"",S320-$A320)</f>
        <v/>
      </c>
      <c r="U320">
        <f>IF(T320="","",IF(OR(T320&gt;=7,WEEKDAY(S320,2)&lt;WEEKDAY($A320,2)),"Y","N"))</f>
        <v/>
      </c>
    </row>
    <row r="321">
      <c r="A321" s="3" t="n"/>
      <c r="L321" s="4">
        <f>IF(OR(J321="",K321=""),"",IFERROR(K321/ABS(J321),""))</f>
        <v/>
      </c>
      <c r="M321">
        <f>IF(K321="","",IF(K321&gt;0,"Win",IF(K321&lt;0,"Loss","Breakeven")))</f>
        <v/>
      </c>
      <c r="S321" s="3" t="n"/>
      <c r="T321">
        <f>IF(OR($A321="",S321=""),"",S321-$A321)</f>
        <v/>
      </c>
      <c r="U321">
        <f>IF(T321="","",IF(OR(T321&gt;=7,WEEKDAY(S321,2)&lt;WEEKDAY($A321,2)),"Y","N"))</f>
        <v/>
      </c>
    </row>
    <row r="322">
      <c r="A322" s="3" t="n"/>
      <c r="L322" s="4">
        <f>IF(OR(J322="",K322=""),"",IFERROR(K322/ABS(J322),""))</f>
        <v/>
      </c>
      <c r="M322">
        <f>IF(K322="","",IF(K322&gt;0,"Win",IF(K322&lt;0,"Loss","Breakeven")))</f>
        <v/>
      </c>
      <c r="S322" s="3" t="n"/>
      <c r="T322">
        <f>IF(OR($A322="",S322=""),"",S322-$A322)</f>
        <v/>
      </c>
      <c r="U322">
        <f>IF(T322="","",IF(OR(T322&gt;=7,WEEKDAY(S322,2)&lt;WEEKDAY($A322,2)),"Y","N"))</f>
        <v/>
      </c>
    </row>
    <row r="323">
      <c r="A323" s="3" t="n"/>
      <c r="L323" s="4">
        <f>IF(OR(J323="",K323=""),"",IFERROR(K323/ABS(J323),""))</f>
        <v/>
      </c>
      <c r="M323">
        <f>IF(K323="","",IF(K323&gt;0,"Win",IF(K323&lt;0,"Loss","Breakeven")))</f>
        <v/>
      </c>
      <c r="S323" s="3" t="n"/>
      <c r="T323">
        <f>IF(OR($A323="",S323=""),"",S323-$A323)</f>
        <v/>
      </c>
      <c r="U323">
        <f>IF(T323="","",IF(OR(T323&gt;=7,WEEKDAY(S323,2)&lt;WEEKDAY($A323,2)),"Y","N"))</f>
        <v/>
      </c>
    </row>
    <row r="324">
      <c r="A324" s="3" t="n"/>
      <c r="L324" s="4">
        <f>IF(OR(J324="",K324=""),"",IFERROR(K324/ABS(J324),""))</f>
        <v/>
      </c>
      <c r="M324">
        <f>IF(K324="","",IF(K324&gt;0,"Win",IF(K324&lt;0,"Loss","Breakeven")))</f>
        <v/>
      </c>
      <c r="S324" s="3" t="n"/>
      <c r="T324">
        <f>IF(OR($A324="",S324=""),"",S324-$A324)</f>
        <v/>
      </c>
      <c r="U324">
        <f>IF(T324="","",IF(OR(T324&gt;=7,WEEKDAY(S324,2)&lt;WEEKDAY($A324,2)),"Y","N"))</f>
        <v/>
      </c>
    </row>
    <row r="325">
      <c r="A325" s="3" t="n"/>
      <c r="L325" s="4">
        <f>IF(OR(J325="",K325=""),"",IFERROR(K325/ABS(J325),""))</f>
        <v/>
      </c>
      <c r="M325">
        <f>IF(K325="","",IF(K325&gt;0,"Win",IF(K325&lt;0,"Loss","Breakeven")))</f>
        <v/>
      </c>
      <c r="S325" s="3" t="n"/>
      <c r="T325">
        <f>IF(OR($A325="",S325=""),"",S325-$A325)</f>
        <v/>
      </c>
      <c r="U325">
        <f>IF(T325="","",IF(OR(T325&gt;=7,WEEKDAY(S325,2)&lt;WEEKDAY($A325,2)),"Y","N"))</f>
        <v/>
      </c>
    </row>
    <row r="326">
      <c r="A326" s="3" t="n"/>
      <c r="L326" s="4">
        <f>IF(OR(J326="",K326=""),"",IFERROR(K326/ABS(J326),""))</f>
        <v/>
      </c>
      <c r="M326">
        <f>IF(K326="","",IF(K326&gt;0,"Win",IF(K326&lt;0,"Loss","Breakeven")))</f>
        <v/>
      </c>
      <c r="S326" s="3" t="n"/>
      <c r="T326">
        <f>IF(OR($A326="",S326=""),"",S326-$A326)</f>
        <v/>
      </c>
      <c r="U326">
        <f>IF(T326="","",IF(OR(T326&gt;=7,WEEKDAY(S326,2)&lt;WEEKDAY($A326,2)),"Y","N"))</f>
        <v/>
      </c>
    </row>
    <row r="327">
      <c r="A327" s="3" t="n"/>
      <c r="L327" s="4">
        <f>IF(OR(J327="",K327=""),"",IFERROR(K327/ABS(J327),""))</f>
        <v/>
      </c>
      <c r="M327">
        <f>IF(K327="","",IF(K327&gt;0,"Win",IF(K327&lt;0,"Loss","Breakeven")))</f>
        <v/>
      </c>
      <c r="S327" s="3" t="n"/>
      <c r="T327">
        <f>IF(OR($A327="",S327=""),"",S327-$A327)</f>
        <v/>
      </c>
      <c r="U327">
        <f>IF(T327="","",IF(OR(T327&gt;=7,WEEKDAY(S327,2)&lt;WEEKDAY($A327,2)),"Y","N"))</f>
        <v/>
      </c>
    </row>
    <row r="328">
      <c r="A328" s="3" t="n"/>
      <c r="L328" s="4">
        <f>IF(OR(J328="",K328=""),"",IFERROR(K328/ABS(J328),""))</f>
        <v/>
      </c>
      <c r="M328">
        <f>IF(K328="","",IF(K328&gt;0,"Win",IF(K328&lt;0,"Loss","Breakeven")))</f>
        <v/>
      </c>
      <c r="S328" s="3" t="n"/>
      <c r="T328">
        <f>IF(OR($A328="",S328=""),"",S328-$A328)</f>
        <v/>
      </c>
      <c r="U328">
        <f>IF(T328="","",IF(OR(T328&gt;=7,WEEKDAY(S328,2)&lt;WEEKDAY($A328,2)),"Y","N"))</f>
        <v/>
      </c>
    </row>
    <row r="329">
      <c r="A329" s="3" t="n"/>
      <c r="L329" s="4">
        <f>IF(OR(J329="",K329=""),"",IFERROR(K329/ABS(J329),""))</f>
        <v/>
      </c>
      <c r="M329">
        <f>IF(K329="","",IF(K329&gt;0,"Win",IF(K329&lt;0,"Loss","Breakeven")))</f>
        <v/>
      </c>
      <c r="S329" s="3" t="n"/>
      <c r="T329">
        <f>IF(OR($A329="",S329=""),"",S329-$A329)</f>
        <v/>
      </c>
      <c r="U329">
        <f>IF(T329="","",IF(OR(T329&gt;=7,WEEKDAY(S329,2)&lt;WEEKDAY($A329,2)),"Y","N"))</f>
        <v/>
      </c>
    </row>
    <row r="330">
      <c r="A330" s="3" t="n"/>
      <c r="L330" s="4">
        <f>IF(OR(J330="",K330=""),"",IFERROR(K330/ABS(J330),""))</f>
        <v/>
      </c>
      <c r="M330">
        <f>IF(K330="","",IF(K330&gt;0,"Win",IF(K330&lt;0,"Loss","Breakeven")))</f>
        <v/>
      </c>
      <c r="S330" s="3" t="n"/>
      <c r="T330">
        <f>IF(OR($A330="",S330=""),"",S330-$A330)</f>
        <v/>
      </c>
      <c r="U330">
        <f>IF(T330="","",IF(OR(T330&gt;=7,WEEKDAY(S330,2)&lt;WEEKDAY($A330,2)),"Y","N"))</f>
        <v/>
      </c>
    </row>
    <row r="331">
      <c r="A331" s="3" t="n"/>
      <c r="L331" s="4">
        <f>IF(OR(J331="",K331=""),"",IFERROR(K331/ABS(J331),""))</f>
        <v/>
      </c>
      <c r="M331">
        <f>IF(K331="","",IF(K331&gt;0,"Win",IF(K331&lt;0,"Loss","Breakeven")))</f>
        <v/>
      </c>
      <c r="S331" s="3" t="n"/>
      <c r="T331">
        <f>IF(OR($A331="",S331=""),"",S331-$A331)</f>
        <v/>
      </c>
      <c r="U331">
        <f>IF(T331="","",IF(OR(T331&gt;=7,WEEKDAY(S331,2)&lt;WEEKDAY($A331,2)),"Y","N"))</f>
        <v/>
      </c>
    </row>
    <row r="332">
      <c r="A332" s="3" t="n"/>
      <c r="L332" s="4">
        <f>IF(OR(J332="",K332=""),"",IFERROR(K332/ABS(J332),""))</f>
        <v/>
      </c>
      <c r="M332">
        <f>IF(K332="","",IF(K332&gt;0,"Win",IF(K332&lt;0,"Loss","Breakeven")))</f>
        <v/>
      </c>
      <c r="S332" s="3" t="n"/>
      <c r="T332">
        <f>IF(OR($A332="",S332=""),"",S332-$A332)</f>
        <v/>
      </c>
      <c r="U332">
        <f>IF(T332="","",IF(OR(T332&gt;=7,WEEKDAY(S332,2)&lt;WEEKDAY($A332,2)),"Y","N"))</f>
        <v/>
      </c>
    </row>
    <row r="333">
      <c r="A333" s="3" t="n"/>
      <c r="L333" s="4">
        <f>IF(OR(J333="",K333=""),"",IFERROR(K333/ABS(J333),""))</f>
        <v/>
      </c>
      <c r="M333">
        <f>IF(K333="","",IF(K333&gt;0,"Win",IF(K333&lt;0,"Loss","Breakeven")))</f>
        <v/>
      </c>
      <c r="S333" s="3" t="n"/>
      <c r="T333">
        <f>IF(OR($A333="",S333=""),"",S333-$A333)</f>
        <v/>
      </c>
      <c r="U333">
        <f>IF(T333="","",IF(OR(T333&gt;=7,WEEKDAY(S333,2)&lt;WEEKDAY($A333,2)),"Y","N"))</f>
        <v/>
      </c>
    </row>
    <row r="334">
      <c r="A334" s="3" t="n"/>
      <c r="L334" s="4">
        <f>IF(OR(J334="",K334=""),"",IFERROR(K334/ABS(J334),""))</f>
        <v/>
      </c>
      <c r="M334">
        <f>IF(K334="","",IF(K334&gt;0,"Win",IF(K334&lt;0,"Loss","Breakeven")))</f>
        <v/>
      </c>
      <c r="S334" s="3" t="n"/>
      <c r="T334">
        <f>IF(OR($A334="",S334=""),"",S334-$A334)</f>
        <v/>
      </c>
      <c r="U334">
        <f>IF(T334="","",IF(OR(T334&gt;=7,WEEKDAY(S334,2)&lt;WEEKDAY($A334,2)),"Y","N"))</f>
        <v/>
      </c>
    </row>
    <row r="335">
      <c r="A335" s="3" t="n"/>
      <c r="L335" s="4">
        <f>IF(OR(J335="",K335=""),"",IFERROR(K335/ABS(J335),""))</f>
        <v/>
      </c>
      <c r="M335">
        <f>IF(K335="","",IF(K335&gt;0,"Win",IF(K335&lt;0,"Loss","Breakeven")))</f>
        <v/>
      </c>
      <c r="S335" s="3" t="n"/>
      <c r="T335">
        <f>IF(OR($A335="",S335=""),"",S335-$A335)</f>
        <v/>
      </c>
      <c r="U335">
        <f>IF(T335="","",IF(OR(T335&gt;=7,WEEKDAY(S335,2)&lt;WEEKDAY($A335,2)),"Y","N"))</f>
        <v/>
      </c>
    </row>
    <row r="336">
      <c r="A336" s="3" t="n"/>
      <c r="L336" s="4">
        <f>IF(OR(J336="",K336=""),"",IFERROR(K336/ABS(J336),""))</f>
        <v/>
      </c>
      <c r="M336">
        <f>IF(K336="","",IF(K336&gt;0,"Win",IF(K336&lt;0,"Loss","Breakeven")))</f>
        <v/>
      </c>
      <c r="S336" s="3" t="n"/>
      <c r="T336">
        <f>IF(OR($A336="",S336=""),"",S336-$A336)</f>
        <v/>
      </c>
      <c r="U336">
        <f>IF(T336="","",IF(OR(T336&gt;=7,WEEKDAY(S336,2)&lt;WEEKDAY($A336,2)),"Y","N"))</f>
        <v/>
      </c>
    </row>
    <row r="337">
      <c r="A337" s="3" t="n"/>
      <c r="L337" s="4">
        <f>IF(OR(J337="",K337=""),"",IFERROR(K337/ABS(J337),""))</f>
        <v/>
      </c>
      <c r="M337">
        <f>IF(K337="","",IF(K337&gt;0,"Win",IF(K337&lt;0,"Loss","Breakeven")))</f>
        <v/>
      </c>
      <c r="S337" s="3" t="n"/>
      <c r="T337">
        <f>IF(OR($A337="",S337=""),"",S337-$A337)</f>
        <v/>
      </c>
      <c r="U337">
        <f>IF(T337="","",IF(OR(T337&gt;=7,WEEKDAY(S337,2)&lt;WEEKDAY($A337,2)),"Y","N"))</f>
        <v/>
      </c>
    </row>
    <row r="338">
      <c r="A338" s="3" t="n"/>
      <c r="L338" s="4">
        <f>IF(OR(J338="",K338=""),"",IFERROR(K338/ABS(J338),""))</f>
        <v/>
      </c>
      <c r="M338">
        <f>IF(K338="","",IF(K338&gt;0,"Win",IF(K338&lt;0,"Loss","Breakeven")))</f>
        <v/>
      </c>
      <c r="S338" s="3" t="n"/>
      <c r="T338">
        <f>IF(OR($A338="",S338=""),"",S338-$A338)</f>
        <v/>
      </c>
      <c r="U338">
        <f>IF(T338="","",IF(OR(T338&gt;=7,WEEKDAY(S338,2)&lt;WEEKDAY($A338,2)),"Y","N"))</f>
        <v/>
      </c>
    </row>
    <row r="339">
      <c r="A339" s="3" t="n"/>
      <c r="L339" s="4">
        <f>IF(OR(J339="",K339=""),"",IFERROR(K339/ABS(J339),""))</f>
        <v/>
      </c>
      <c r="M339">
        <f>IF(K339="","",IF(K339&gt;0,"Win",IF(K339&lt;0,"Loss","Breakeven")))</f>
        <v/>
      </c>
      <c r="S339" s="3" t="n"/>
      <c r="T339">
        <f>IF(OR($A339="",S339=""),"",S339-$A339)</f>
        <v/>
      </c>
      <c r="U339">
        <f>IF(T339="","",IF(OR(T339&gt;=7,WEEKDAY(S339,2)&lt;WEEKDAY($A339,2)),"Y","N"))</f>
        <v/>
      </c>
    </row>
    <row r="340">
      <c r="A340" s="3" t="n"/>
      <c r="L340" s="4">
        <f>IF(OR(J340="",K340=""),"",IFERROR(K340/ABS(J340),""))</f>
        <v/>
      </c>
      <c r="M340">
        <f>IF(K340="","",IF(K340&gt;0,"Win",IF(K340&lt;0,"Loss","Breakeven")))</f>
        <v/>
      </c>
      <c r="S340" s="3" t="n"/>
      <c r="T340">
        <f>IF(OR($A340="",S340=""),"",S340-$A340)</f>
        <v/>
      </c>
      <c r="U340">
        <f>IF(T340="","",IF(OR(T340&gt;=7,WEEKDAY(S340,2)&lt;WEEKDAY($A340,2)),"Y","N"))</f>
        <v/>
      </c>
    </row>
    <row r="341">
      <c r="A341" s="3" t="n"/>
      <c r="L341" s="4">
        <f>IF(OR(J341="",K341=""),"",IFERROR(K341/ABS(J341),""))</f>
        <v/>
      </c>
      <c r="M341">
        <f>IF(K341="","",IF(K341&gt;0,"Win",IF(K341&lt;0,"Loss","Breakeven")))</f>
        <v/>
      </c>
      <c r="S341" s="3" t="n"/>
      <c r="T341">
        <f>IF(OR($A341="",S341=""),"",S341-$A341)</f>
        <v/>
      </c>
      <c r="U341">
        <f>IF(T341="","",IF(OR(T341&gt;=7,WEEKDAY(S341,2)&lt;WEEKDAY($A341,2)),"Y","N"))</f>
        <v/>
      </c>
    </row>
    <row r="342">
      <c r="A342" s="3" t="n"/>
      <c r="L342" s="4">
        <f>IF(OR(J342="",K342=""),"",IFERROR(K342/ABS(J342),""))</f>
        <v/>
      </c>
      <c r="M342">
        <f>IF(K342="","",IF(K342&gt;0,"Win",IF(K342&lt;0,"Loss","Breakeven")))</f>
        <v/>
      </c>
      <c r="S342" s="3" t="n"/>
      <c r="T342">
        <f>IF(OR($A342="",S342=""),"",S342-$A342)</f>
        <v/>
      </c>
      <c r="U342">
        <f>IF(T342="","",IF(OR(T342&gt;=7,WEEKDAY(S342,2)&lt;WEEKDAY($A342,2)),"Y","N"))</f>
        <v/>
      </c>
    </row>
    <row r="343">
      <c r="A343" s="3" t="n"/>
      <c r="L343" s="4">
        <f>IF(OR(J343="",K343=""),"",IFERROR(K343/ABS(J343),""))</f>
        <v/>
      </c>
      <c r="M343">
        <f>IF(K343="","",IF(K343&gt;0,"Win",IF(K343&lt;0,"Loss","Breakeven")))</f>
        <v/>
      </c>
      <c r="S343" s="3" t="n"/>
      <c r="T343">
        <f>IF(OR($A343="",S343=""),"",S343-$A343)</f>
        <v/>
      </c>
      <c r="U343">
        <f>IF(T343="","",IF(OR(T343&gt;=7,WEEKDAY(S343,2)&lt;WEEKDAY($A343,2)),"Y","N"))</f>
        <v/>
      </c>
    </row>
    <row r="344">
      <c r="A344" s="3" t="n"/>
      <c r="L344" s="4">
        <f>IF(OR(J344="",K344=""),"",IFERROR(K344/ABS(J344),""))</f>
        <v/>
      </c>
      <c r="M344">
        <f>IF(K344="","",IF(K344&gt;0,"Win",IF(K344&lt;0,"Loss","Breakeven")))</f>
        <v/>
      </c>
      <c r="S344" s="3" t="n"/>
      <c r="T344">
        <f>IF(OR($A344="",S344=""),"",S344-$A344)</f>
        <v/>
      </c>
      <c r="U344">
        <f>IF(T344="","",IF(OR(T344&gt;=7,WEEKDAY(S344,2)&lt;WEEKDAY($A344,2)),"Y","N"))</f>
        <v/>
      </c>
    </row>
    <row r="345">
      <c r="A345" s="3" t="n"/>
      <c r="L345" s="4">
        <f>IF(OR(J345="",K345=""),"",IFERROR(K345/ABS(J345),""))</f>
        <v/>
      </c>
      <c r="M345">
        <f>IF(K345="","",IF(K345&gt;0,"Win",IF(K345&lt;0,"Loss","Breakeven")))</f>
        <v/>
      </c>
      <c r="S345" s="3" t="n"/>
      <c r="T345">
        <f>IF(OR($A345="",S345=""),"",S345-$A345)</f>
        <v/>
      </c>
      <c r="U345">
        <f>IF(T345="","",IF(OR(T345&gt;=7,WEEKDAY(S345,2)&lt;WEEKDAY($A345,2)),"Y","N"))</f>
        <v/>
      </c>
    </row>
    <row r="346">
      <c r="A346" s="3" t="n"/>
      <c r="L346" s="4">
        <f>IF(OR(J346="",K346=""),"",IFERROR(K346/ABS(J346),""))</f>
        <v/>
      </c>
      <c r="M346">
        <f>IF(K346="","",IF(K346&gt;0,"Win",IF(K346&lt;0,"Loss","Breakeven")))</f>
        <v/>
      </c>
      <c r="S346" s="3" t="n"/>
      <c r="T346">
        <f>IF(OR($A346="",S346=""),"",S346-$A346)</f>
        <v/>
      </c>
      <c r="U346">
        <f>IF(T346="","",IF(OR(T346&gt;=7,WEEKDAY(S346,2)&lt;WEEKDAY($A346,2)),"Y","N"))</f>
        <v/>
      </c>
    </row>
    <row r="347">
      <c r="A347" s="3" t="n"/>
      <c r="L347" s="4">
        <f>IF(OR(J347="",K347=""),"",IFERROR(K347/ABS(J347),""))</f>
        <v/>
      </c>
      <c r="M347">
        <f>IF(K347="","",IF(K347&gt;0,"Win",IF(K347&lt;0,"Loss","Breakeven")))</f>
        <v/>
      </c>
      <c r="S347" s="3" t="n"/>
      <c r="T347">
        <f>IF(OR($A347="",S347=""),"",S347-$A347)</f>
        <v/>
      </c>
      <c r="U347">
        <f>IF(T347="","",IF(OR(T347&gt;=7,WEEKDAY(S347,2)&lt;WEEKDAY($A347,2)),"Y","N"))</f>
        <v/>
      </c>
    </row>
    <row r="348">
      <c r="A348" s="3" t="n"/>
      <c r="L348" s="4">
        <f>IF(OR(J348="",K348=""),"",IFERROR(K348/ABS(J348),""))</f>
        <v/>
      </c>
      <c r="M348">
        <f>IF(K348="","",IF(K348&gt;0,"Win",IF(K348&lt;0,"Loss","Breakeven")))</f>
        <v/>
      </c>
      <c r="S348" s="3" t="n"/>
      <c r="T348">
        <f>IF(OR($A348="",S348=""),"",S348-$A348)</f>
        <v/>
      </c>
      <c r="U348">
        <f>IF(T348="","",IF(OR(T348&gt;=7,WEEKDAY(S348,2)&lt;WEEKDAY($A348,2)),"Y","N"))</f>
        <v/>
      </c>
    </row>
    <row r="349">
      <c r="A349" s="3" t="n"/>
      <c r="L349" s="4">
        <f>IF(OR(J349="",K349=""),"",IFERROR(K349/ABS(J349),""))</f>
        <v/>
      </c>
      <c r="M349">
        <f>IF(K349="","",IF(K349&gt;0,"Win",IF(K349&lt;0,"Loss","Breakeven")))</f>
        <v/>
      </c>
      <c r="S349" s="3" t="n"/>
      <c r="T349">
        <f>IF(OR($A349="",S349=""),"",S349-$A349)</f>
        <v/>
      </c>
      <c r="U349">
        <f>IF(T349="","",IF(OR(T349&gt;=7,WEEKDAY(S349,2)&lt;WEEKDAY($A349,2)),"Y","N"))</f>
        <v/>
      </c>
    </row>
    <row r="350">
      <c r="A350" s="3" t="n"/>
      <c r="L350" s="4">
        <f>IF(OR(J350="",K350=""),"",IFERROR(K350/ABS(J350),""))</f>
        <v/>
      </c>
      <c r="M350">
        <f>IF(K350="","",IF(K350&gt;0,"Win",IF(K350&lt;0,"Loss","Breakeven")))</f>
        <v/>
      </c>
      <c r="S350" s="3" t="n"/>
      <c r="T350">
        <f>IF(OR($A350="",S350=""),"",S350-$A350)</f>
        <v/>
      </c>
      <c r="U350">
        <f>IF(T350="","",IF(OR(T350&gt;=7,WEEKDAY(S350,2)&lt;WEEKDAY($A350,2)),"Y","N"))</f>
        <v/>
      </c>
    </row>
    <row r="351">
      <c r="A351" s="3" t="n"/>
      <c r="L351" s="4">
        <f>IF(OR(J351="",K351=""),"",IFERROR(K351/ABS(J351),""))</f>
        <v/>
      </c>
      <c r="M351">
        <f>IF(K351="","",IF(K351&gt;0,"Win",IF(K351&lt;0,"Loss","Breakeven")))</f>
        <v/>
      </c>
      <c r="S351" s="3" t="n"/>
      <c r="T351">
        <f>IF(OR($A351="",S351=""),"",S351-$A351)</f>
        <v/>
      </c>
      <c r="U351">
        <f>IF(T351="","",IF(OR(T351&gt;=7,WEEKDAY(S351,2)&lt;WEEKDAY($A351,2)),"Y","N"))</f>
        <v/>
      </c>
    </row>
    <row r="352">
      <c r="A352" s="3" t="n"/>
      <c r="L352" s="4">
        <f>IF(OR(J352="",K352=""),"",IFERROR(K352/ABS(J352),""))</f>
        <v/>
      </c>
      <c r="M352">
        <f>IF(K352="","",IF(K352&gt;0,"Win",IF(K352&lt;0,"Loss","Breakeven")))</f>
        <v/>
      </c>
      <c r="S352" s="3" t="n"/>
      <c r="T352">
        <f>IF(OR($A352="",S352=""),"",S352-$A352)</f>
        <v/>
      </c>
      <c r="U352">
        <f>IF(T352="","",IF(OR(T352&gt;=7,WEEKDAY(S352,2)&lt;WEEKDAY($A352,2)),"Y","N"))</f>
        <v/>
      </c>
    </row>
    <row r="353">
      <c r="A353" s="3" t="n"/>
      <c r="L353" s="4">
        <f>IF(OR(J353="",K353=""),"",IFERROR(K353/ABS(J353),""))</f>
        <v/>
      </c>
      <c r="M353">
        <f>IF(K353="","",IF(K353&gt;0,"Win",IF(K353&lt;0,"Loss","Breakeven")))</f>
        <v/>
      </c>
      <c r="S353" s="3" t="n"/>
      <c r="T353">
        <f>IF(OR($A353="",S353=""),"",S353-$A353)</f>
        <v/>
      </c>
      <c r="U353">
        <f>IF(T353="","",IF(OR(T353&gt;=7,WEEKDAY(S353,2)&lt;WEEKDAY($A353,2)),"Y","N"))</f>
        <v/>
      </c>
    </row>
    <row r="354">
      <c r="A354" s="3" t="n"/>
      <c r="L354" s="4">
        <f>IF(OR(J354="",K354=""),"",IFERROR(K354/ABS(J354),""))</f>
        <v/>
      </c>
      <c r="M354">
        <f>IF(K354="","",IF(K354&gt;0,"Win",IF(K354&lt;0,"Loss","Breakeven")))</f>
        <v/>
      </c>
      <c r="S354" s="3" t="n"/>
      <c r="T354">
        <f>IF(OR($A354="",S354=""),"",S354-$A354)</f>
        <v/>
      </c>
      <c r="U354">
        <f>IF(T354="","",IF(OR(T354&gt;=7,WEEKDAY(S354,2)&lt;WEEKDAY($A354,2)),"Y","N"))</f>
        <v/>
      </c>
    </row>
    <row r="355">
      <c r="A355" s="3" t="n"/>
      <c r="L355" s="4">
        <f>IF(OR(J355="",K355=""),"",IFERROR(K355/ABS(J355),""))</f>
        <v/>
      </c>
      <c r="M355">
        <f>IF(K355="","",IF(K355&gt;0,"Win",IF(K355&lt;0,"Loss","Breakeven")))</f>
        <v/>
      </c>
      <c r="S355" s="3" t="n"/>
      <c r="T355">
        <f>IF(OR($A355="",S355=""),"",S355-$A355)</f>
        <v/>
      </c>
      <c r="U355">
        <f>IF(T355="","",IF(OR(T355&gt;=7,WEEKDAY(S355,2)&lt;WEEKDAY($A355,2)),"Y","N"))</f>
        <v/>
      </c>
    </row>
    <row r="356">
      <c r="A356" s="3" t="n"/>
      <c r="L356" s="4">
        <f>IF(OR(J356="",K356=""),"",IFERROR(K356/ABS(J356),""))</f>
        <v/>
      </c>
      <c r="M356">
        <f>IF(K356="","",IF(K356&gt;0,"Win",IF(K356&lt;0,"Loss","Breakeven")))</f>
        <v/>
      </c>
      <c r="S356" s="3" t="n"/>
      <c r="T356">
        <f>IF(OR($A356="",S356=""),"",S356-$A356)</f>
        <v/>
      </c>
      <c r="U356">
        <f>IF(T356="","",IF(OR(T356&gt;=7,WEEKDAY(S356,2)&lt;WEEKDAY($A356,2)),"Y","N"))</f>
        <v/>
      </c>
    </row>
    <row r="357">
      <c r="A357" s="3" t="n"/>
      <c r="L357" s="4">
        <f>IF(OR(J357="",K357=""),"",IFERROR(K357/ABS(J357),""))</f>
        <v/>
      </c>
      <c r="M357">
        <f>IF(K357="","",IF(K357&gt;0,"Win",IF(K357&lt;0,"Loss","Breakeven")))</f>
        <v/>
      </c>
      <c r="S357" s="3" t="n"/>
      <c r="T357">
        <f>IF(OR($A357="",S357=""),"",S357-$A357)</f>
        <v/>
      </c>
      <c r="U357">
        <f>IF(T357="","",IF(OR(T357&gt;=7,WEEKDAY(S357,2)&lt;WEEKDAY($A357,2)),"Y","N"))</f>
        <v/>
      </c>
    </row>
    <row r="358">
      <c r="A358" s="3" t="n"/>
      <c r="L358" s="4">
        <f>IF(OR(J358="",K358=""),"",IFERROR(K358/ABS(J358),""))</f>
        <v/>
      </c>
      <c r="M358">
        <f>IF(K358="","",IF(K358&gt;0,"Win",IF(K358&lt;0,"Loss","Breakeven")))</f>
        <v/>
      </c>
      <c r="S358" s="3" t="n"/>
      <c r="T358">
        <f>IF(OR($A358="",S358=""),"",S358-$A358)</f>
        <v/>
      </c>
      <c r="U358">
        <f>IF(T358="","",IF(OR(T358&gt;=7,WEEKDAY(S358,2)&lt;WEEKDAY($A358,2)),"Y","N"))</f>
        <v/>
      </c>
    </row>
    <row r="359">
      <c r="A359" s="3" t="n"/>
      <c r="L359" s="4">
        <f>IF(OR(J359="",K359=""),"",IFERROR(K359/ABS(J359),""))</f>
        <v/>
      </c>
      <c r="M359">
        <f>IF(K359="","",IF(K359&gt;0,"Win",IF(K359&lt;0,"Loss","Breakeven")))</f>
        <v/>
      </c>
      <c r="S359" s="3" t="n"/>
      <c r="T359">
        <f>IF(OR($A359="",S359=""),"",S359-$A359)</f>
        <v/>
      </c>
      <c r="U359">
        <f>IF(T359="","",IF(OR(T359&gt;=7,WEEKDAY(S359,2)&lt;WEEKDAY($A359,2)),"Y","N"))</f>
        <v/>
      </c>
    </row>
    <row r="360">
      <c r="A360" s="3" t="n"/>
      <c r="L360" s="4">
        <f>IF(OR(J360="",K360=""),"",IFERROR(K360/ABS(J360),""))</f>
        <v/>
      </c>
      <c r="M360">
        <f>IF(K360="","",IF(K360&gt;0,"Win",IF(K360&lt;0,"Loss","Breakeven")))</f>
        <v/>
      </c>
      <c r="S360" s="3" t="n"/>
      <c r="T360">
        <f>IF(OR($A360="",S360=""),"",S360-$A360)</f>
        <v/>
      </c>
      <c r="U360">
        <f>IF(T360="","",IF(OR(T360&gt;=7,WEEKDAY(S360,2)&lt;WEEKDAY($A360,2)),"Y","N"))</f>
        <v/>
      </c>
    </row>
    <row r="361">
      <c r="A361" s="3" t="n"/>
      <c r="L361" s="4">
        <f>IF(OR(J361="",K361=""),"",IFERROR(K361/ABS(J361),""))</f>
        <v/>
      </c>
      <c r="M361">
        <f>IF(K361="","",IF(K361&gt;0,"Win",IF(K361&lt;0,"Loss","Breakeven")))</f>
        <v/>
      </c>
      <c r="S361" s="3" t="n"/>
      <c r="T361">
        <f>IF(OR($A361="",S361=""),"",S361-$A361)</f>
        <v/>
      </c>
      <c r="U361">
        <f>IF(T361="","",IF(OR(T361&gt;=7,WEEKDAY(S361,2)&lt;WEEKDAY($A361,2)),"Y","N"))</f>
        <v/>
      </c>
    </row>
    <row r="362">
      <c r="A362" s="3" t="n"/>
      <c r="L362" s="4">
        <f>IF(OR(J362="",K362=""),"",IFERROR(K362/ABS(J362),""))</f>
        <v/>
      </c>
      <c r="M362">
        <f>IF(K362="","",IF(K362&gt;0,"Win",IF(K362&lt;0,"Loss","Breakeven")))</f>
        <v/>
      </c>
      <c r="S362" s="3" t="n"/>
      <c r="T362">
        <f>IF(OR($A362="",S362=""),"",S362-$A362)</f>
        <v/>
      </c>
      <c r="U362">
        <f>IF(T362="","",IF(OR(T362&gt;=7,WEEKDAY(S362,2)&lt;WEEKDAY($A362,2)),"Y","N"))</f>
        <v/>
      </c>
    </row>
    <row r="363">
      <c r="A363" s="3" t="n"/>
      <c r="L363" s="4">
        <f>IF(OR(J363="",K363=""),"",IFERROR(K363/ABS(J363),""))</f>
        <v/>
      </c>
      <c r="M363">
        <f>IF(K363="","",IF(K363&gt;0,"Win",IF(K363&lt;0,"Loss","Breakeven")))</f>
        <v/>
      </c>
      <c r="S363" s="3" t="n"/>
      <c r="T363">
        <f>IF(OR($A363="",S363=""),"",S363-$A363)</f>
        <v/>
      </c>
      <c r="U363">
        <f>IF(T363="","",IF(OR(T363&gt;=7,WEEKDAY(S363,2)&lt;WEEKDAY($A363,2)),"Y","N"))</f>
        <v/>
      </c>
    </row>
    <row r="364">
      <c r="A364" s="3" t="n"/>
      <c r="L364" s="4">
        <f>IF(OR(J364="",K364=""),"",IFERROR(K364/ABS(J364),""))</f>
        <v/>
      </c>
      <c r="M364">
        <f>IF(K364="","",IF(K364&gt;0,"Win",IF(K364&lt;0,"Loss","Breakeven")))</f>
        <v/>
      </c>
      <c r="S364" s="3" t="n"/>
      <c r="T364">
        <f>IF(OR($A364="",S364=""),"",S364-$A364)</f>
        <v/>
      </c>
      <c r="U364">
        <f>IF(T364="","",IF(OR(T364&gt;=7,WEEKDAY(S364,2)&lt;WEEKDAY($A364,2)),"Y","N"))</f>
        <v/>
      </c>
    </row>
    <row r="365">
      <c r="A365" s="3" t="n"/>
      <c r="L365" s="4">
        <f>IF(OR(J365="",K365=""),"",IFERROR(K365/ABS(J365),""))</f>
        <v/>
      </c>
      <c r="M365">
        <f>IF(K365="","",IF(K365&gt;0,"Win",IF(K365&lt;0,"Loss","Breakeven")))</f>
        <v/>
      </c>
      <c r="S365" s="3" t="n"/>
      <c r="T365">
        <f>IF(OR($A365="",S365=""),"",S365-$A365)</f>
        <v/>
      </c>
      <c r="U365">
        <f>IF(T365="","",IF(OR(T365&gt;=7,WEEKDAY(S365,2)&lt;WEEKDAY($A365,2)),"Y","N"))</f>
        <v/>
      </c>
    </row>
    <row r="366">
      <c r="A366" s="3" t="n"/>
      <c r="L366" s="4">
        <f>IF(OR(J366="",K366=""),"",IFERROR(K366/ABS(J366),""))</f>
        <v/>
      </c>
      <c r="M366">
        <f>IF(K366="","",IF(K366&gt;0,"Win",IF(K366&lt;0,"Loss","Breakeven")))</f>
        <v/>
      </c>
      <c r="S366" s="3" t="n"/>
      <c r="T366">
        <f>IF(OR($A366="",S366=""),"",S366-$A366)</f>
        <v/>
      </c>
      <c r="U366">
        <f>IF(T366="","",IF(OR(T366&gt;=7,WEEKDAY(S366,2)&lt;WEEKDAY($A366,2)),"Y","N"))</f>
        <v/>
      </c>
    </row>
    <row r="367">
      <c r="A367" s="3" t="n"/>
      <c r="L367" s="4">
        <f>IF(OR(J367="",K367=""),"",IFERROR(K367/ABS(J367),""))</f>
        <v/>
      </c>
      <c r="M367">
        <f>IF(K367="","",IF(K367&gt;0,"Win",IF(K367&lt;0,"Loss","Breakeven")))</f>
        <v/>
      </c>
      <c r="S367" s="3" t="n"/>
      <c r="T367">
        <f>IF(OR($A367="",S367=""),"",S367-$A367)</f>
        <v/>
      </c>
      <c r="U367">
        <f>IF(T367="","",IF(OR(T367&gt;=7,WEEKDAY(S367,2)&lt;WEEKDAY($A367,2)),"Y","N"))</f>
        <v/>
      </c>
    </row>
    <row r="368">
      <c r="A368" s="3" t="n"/>
      <c r="L368" s="4">
        <f>IF(OR(J368="",K368=""),"",IFERROR(K368/ABS(J368),""))</f>
        <v/>
      </c>
      <c r="M368">
        <f>IF(K368="","",IF(K368&gt;0,"Win",IF(K368&lt;0,"Loss","Breakeven")))</f>
        <v/>
      </c>
      <c r="S368" s="3" t="n"/>
      <c r="T368">
        <f>IF(OR($A368="",S368=""),"",S368-$A368)</f>
        <v/>
      </c>
      <c r="U368">
        <f>IF(T368="","",IF(OR(T368&gt;=7,WEEKDAY(S368,2)&lt;WEEKDAY($A368,2)),"Y","N"))</f>
        <v/>
      </c>
    </row>
    <row r="369">
      <c r="A369" s="3" t="n"/>
      <c r="L369" s="4">
        <f>IF(OR(J369="",K369=""),"",IFERROR(K369/ABS(J369),""))</f>
        <v/>
      </c>
      <c r="M369">
        <f>IF(K369="","",IF(K369&gt;0,"Win",IF(K369&lt;0,"Loss","Breakeven")))</f>
        <v/>
      </c>
      <c r="S369" s="3" t="n"/>
      <c r="T369">
        <f>IF(OR($A369="",S369=""),"",S369-$A369)</f>
        <v/>
      </c>
      <c r="U369">
        <f>IF(T369="","",IF(OR(T369&gt;=7,WEEKDAY(S369,2)&lt;WEEKDAY($A369,2)),"Y","N"))</f>
        <v/>
      </c>
    </row>
    <row r="370">
      <c r="A370" s="3" t="n"/>
      <c r="L370" s="4">
        <f>IF(OR(J370="",K370=""),"",IFERROR(K370/ABS(J370),""))</f>
        <v/>
      </c>
      <c r="M370">
        <f>IF(K370="","",IF(K370&gt;0,"Win",IF(K370&lt;0,"Loss","Breakeven")))</f>
        <v/>
      </c>
      <c r="S370" s="3" t="n"/>
      <c r="T370">
        <f>IF(OR($A370="",S370=""),"",S370-$A370)</f>
        <v/>
      </c>
      <c r="U370">
        <f>IF(T370="","",IF(OR(T370&gt;=7,WEEKDAY(S370,2)&lt;WEEKDAY($A370,2)),"Y","N"))</f>
        <v/>
      </c>
    </row>
    <row r="371">
      <c r="A371" s="3" t="n"/>
      <c r="L371" s="4">
        <f>IF(OR(J371="",K371=""),"",IFERROR(K371/ABS(J371),""))</f>
        <v/>
      </c>
      <c r="M371">
        <f>IF(K371="","",IF(K371&gt;0,"Win",IF(K371&lt;0,"Loss","Breakeven")))</f>
        <v/>
      </c>
      <c r="S371" s="3" t="n"/>
      <c r="T371">
        <f>IF(OR($A371="",S371=""),"",S371-$A371)</f>
        <v/>
      </c>
      <c r="U371">
        <f>IF(T371="","",IF(OR(T371&gt;=7,WEEKDAY(S371,2)&lt;WEEKDAY($A371,2)),"Y","N"))</f>
        <v/>
      </c>
    </row>
    <row r="372">
      <c r="A372" s="3" t="n"/>
      <c r="L372" s="4">
        <f>IF(OR(J372="",K372=""),"",IFERROR(K372/ABS(J372),""))</f>
        <v/>
      </c>
      <c r="M372">
        <f>IF(K372="","",IF(K372&gt;0,"Win",IF(K372&lt;0,"Loss","Breakeven")))</f>
        <v/>
      </c>
      <c r="S372" s="3" t="n"/>
      <c r="T372">
        <f>IF(OR($A372="",S372=""),"",S372-$A372)</f>
        <v/>
      </c>
      <c r="U372">
        <f>IF(T372="","",IF(OR(T372&gt;=7,WEEKDAY(S372,2)&lt;WEEKDAY($A372,2)),"Y","N"))</f>
        <v/>
      </c>
    </row>
    <row r="373">
      <c r="A373" s="3" t="n"/>
      <c r="L373" s="4">
        <f>IF(OR(J373="",K373=""),"",IFERROR(K373/ABS(J373),""))</f>
        <v/>
      </c>
      <c r="M373">
        <f>IF(K373="","",IF(K373&gt;0,"Win",IF(K373&lt;0,"Loss","Breakeven")))</f>
        <v/>
      </c>
      <c r="S373" s="3" t="n"/>
      <c r="T373">
        <f>IF(OR($A373="",S373=""),"",S373-$A373)</f>
        <v/>
      </c>
      <c r="U373">
        <f>IF(T373="","",IF(OR(T373&gt;=7,WEEKDAY(S373,2)&lt;WEEKDAY($A373,2)),"Y","N"))</f>
        <v/>
      </c>
    </row>
    <row r="374">
      <c r="A374" s="3" t="n"/>
      <c r="L374" s="4">
        <f>IF(OR(J374="",K374=""),"",IFERROR(K374/ABS(J374),""))</f>
        <v/>
      </c>
      <c r="M374">
        <f>IF(K374="","",IF(K374&gt;0,"Win",IF(K374&lt;0,"Loss","Breakeven")))</f>
        <v/>
      </c>
      <c r="S374" s="3" t="n"/>
      <c r="T374">
        <f>IF(OR($A374="",S374=""),"",S374-$A374)</f>
        <v/>
      </c>
      <c r="U374">
        <f>IF(T374="","",IF(OR(T374&gt;=7,WEEKDAY(S374,2)&lt;WEEKDAY($A374,2)),"Y","N"))</f>
        <v/>
      </c>
    </row>
    <row r="375">
      <c r="A375" s="3" t="n"/>
      <c r="L375" s="4">
        <f>IF(OR(J375="",K375=""),"",IFERROR(K375/ABS(J375),""))</f>
        <v/>
      </c>
      <c r="M375">
        <f>IF(K375="","",IF(K375&gt;0,"Win",IF(K375&lt;0,"Loss","Breakeven")))</f>
        <v/>
      </c>
      <c r="S375" s="3" t="n"/>
      <c r="T375">
        <f>IF(OR($A375="",S375=""),"",S375-$A375)</f>
        <v/>
      </c>
      <c r="U375">
        <f>IF(T375="","",IF(OR(T375&gt;=7,WEEKDAY(S375,2)&lt;WEEKDAY($A375,2)),"Y","N"))</f>
        <v/>
      </c>
    </row>
    <row r="376">
      <c r="A376" s="3" t="n"/>
      <c r="L376" s="4">
        <f>IF(OR(J376="",K376=""),"",IFERROR(K376/ABS(J376),""))</f>
        <v/>
      </c>
      <c r="M376">
        <f>IF(K376="","",IF(K376&gt;0,"Win",IF(K376&lt;0,"Loss","Breakeven")))</f>
        <v/>
      </c>
      <c r="S376" s="3" t="n"/>
      <c r="T376">
        <f>IF(OR($A376="",S376=""),"",S376-$A376)</f>
        <v/>
      </c>
      <c r="U376">
        <f>IF(T376="","",IF(OR(T376&gt;=7,WEEKDAY(S376,2)&lt;WEEKDAY($A376,2)),"Y","N"))</f>
        <v/>
      </c>
    </row>
    <row r="377">
      <c r="A377" s="3" t="n"/>
      <c r="L377" s="4">
        <f>IF(OR(J377="",K377=""),"",IFERROR(K377/ABS(J377),""))</f>
        <v/>
      </c>
      <c r="M377">
        <f>IF(K377="","",IF(K377&gt;0,"Win",IF(K377&lt;0,"Loss","Breakeven")))</f>
        <v/>
      </c>
      <c r="S377" s="3" t="n"/>
      <c r="T377">
        <f>IF(OR($A377="",S377=""),"",S377-$A377)</f>
        <v/>
      </c>
      <c r="U377">
        <f>IF(T377="","",IF(OR(T377&gt;=7,WEEKDAY(S377,2)&lt;WEEKDAY($A377,2)),"Y","N"))</f>
        <v/>
      </c>
    </row>
    <row r="378">
      <c r="A378" s="3" t="n"/>
      <c r="L378" s="4">
        <f>IF(OR(J378="",K378=""),"",IFERROR(K378/ABS(J378),""))</f>
        <v/>
      </c>
      <c r="M378">
        <f>IF(K378="","",IF(K378&gt;0,"Win",IF(K378&lt;0,"Loss","Breakeven")))</f>
        <v/>
      </c>
      <c r="S378" s="3" t="n"/>
      <c r="T378">
        <f>IF(OR($A378="",S378=""),"",S378-$A378)</f>
        <v/>
      </c>
      <c r="U378">
        <f>IF(T378="","",IF(OR(T378&gt;=7,WEEKDAY(S378,2)&lt;WEEKDAY($A378,2)),"Y","N"))</f>
        <v/>
      </c>
    </row>
    <row r="379">
      <c r="A379" s="3" t="n"/>
      <c r="L379" s="4">
        <f>IF(OR(J379="",K379=""),"",IFERROR(K379/ABS(J379),""))</f>
        <v/>
      </c>
      <c r="M379">
        <f>IF(K379="","",IF(K379&gt;0,"Win",IF(K379&lt;0,"Loss","Breakeven")))</f>
        <v/>
      </c>
      <c r="S379" s="3" t="n"/>
      <c r="T379">
        <f>IF(OR($A379="",S379=""),"",S379-$A379)</f>
        <v/>
      </c>
      <c r="U379">
        <f>IF(T379="","",IF(OR(T379&gt;=7,WEEKDAY(S379,2)&lt;WEEKDAY($A379,2)),"Y","N"))</f>
        <v/>
      </c>
    </row>
    <row r="380">
      <c r="A380" s="3" t="n"/>
      <c r="L380" s="4">
        <f>IF(OR(J380="",K380=""),"",IFERROR(K380/ABS(J380),""))</f>
        <v/>
      </c>
      <c r="M380">
        <f>IF(K380="","",IF(K380&gt;0,"Win",IF(K380&lt;0,"Loss","Breakeven")))</f>
        <v/>
      </c>
      <c r="S380" s="3" t="n"/>
      <c r="T380">
        <f>IF(OR($A380="",S380=""),"",S380-$A380)</f>
        <v/>
      </c>
      <c r="U380">
        <f>IF(T380="","",IF(OR(T380&gt;=7,WEEKDAY(S380,2)&lt;WEEKDAY($A380,2)),"Y","N"))</f>
        <v/>
      </c>
    </row>
    <row r="381">
      <c r="A381" s="3" t="n"/>
      <c r="L381" s="4">
        <f>IF(OR(J381="",K381=""),"",IFERROR(K381/ABS(J381),""))</f>
        <v/>
      </c>
      <c r="M381">
        <f>IF(K381="","",IF(K381&gt;0,"Win",IF(K381&lt;0,"Loss","Breakeven")))</f>
        <v/>
      </c>
      <c r="S381" s="3" t="n"/>
      <c r="T381">
        <f>IF(OR($A381="",S381=""),"",S381-$A381)</f>
        <v/>
      </c>
      <c r="U381">
        <f>IF(T381="","",IF(OR(T381&gt;=7,WEEKDAY(S381,2)&lt;WEEKDAY($A381,2)),"Y","N"))</f>
        <v/>
      </c>
    </row>
    <row r="382">
      <c r="A382" s="3" t="n"/>
      <c r="L382" s="4">
        <f>IF(OR(J382="",K382=""),"",IFERROR(K382/ABS(J382),""))</f>
        <v/>
      </c>
      <c r="M382">
        <f>IF(K382="","",IF(K382&gt;0,"Win",IF(K382&lt;0,"Loss","Breakeven")))</f>
        <v/>
      </c>
      <c r="S382" s="3" t="n"/>
      <c r="T382">
        <f>IF(OR($A382="",S382=""),"",S382-$A382)</f>
        <v/>
      </c>
      <c r="U382">
        <f>IF(T382="","",IF(OR(T382&gt;=7,WEEKDAY(S382,2)&lt;WEEKDAY($A382,2)),"Y","N"))</f>
        <v/>
      </c>
    </row>
    <row r="383">
      <c r="A383" s="3" t="n"/>
      <c r="L383" s="4">
        <f>IF(OR(J383="",K383=""),"",IFERROR(K383/ABS(J383),""))</f>
        <v/>
      </c>
      <c r="M383">
        <f>IF(K383="","",IF(K383&gt;0,"Win",IF(K383&lt;0,"Loss","Breakeven")))</f>
        <v/>
      </c>
      <c r="S383" s="3" t="n"/>
      <c r="T383">
        <f>IF(OR($A383="",S383=""),"",S383-$A383)</f>
        <v/>
      </c>
      <c r="U383">
        <f>IF(T383="","",IF(OR(T383&gt;=7,WEEKDAY(S383,2)&lt;WEEKDAY($A383,2)),"Y","N"))</f>
        <v/>
      </c>
    </row>
    <row r="384">
      <c r="A384" s="3" t="n"/>
      <c r="L384" s="4">
        <f>IF(OR(J384="",K384=""),"",IFERROR(K384/ABS(J384),""))</f>
        <v/>
      </c>
      <c r="M384">
        <f>IF(K384="","",IF(K384&gt;0,"Win",IF(K384&lt;0,"Loss","Breakeven")))</f>
        <v/>
      </c>
      <c r="S384" s="3" t="n"/>
      <c r="T384">
        <f>IF(OR($A384="",S384=""),"",S384-$A384)</f>
        <v/>
      </c>
      <c r="U384">
        <f>IF(T384="","",IF(OR(T384&gt;=7,WEEKDAY(S384,2)&lt;WEEKDAY($A384,2)),"Y","N"))</f>
        <v/>
      </c>
    </row>
    <row r="385">
      <c r="A385" s="3" t="n"/>
      <c r="L385" s="4">
        <f>IF(OR(J385="",K385=""),"",IFERROR(K385/ABS(J385),""))</f>
        <v/>
      </c>
      <c r="M385">
        <f>IF(K385="","",IF(K385&gt;0,"Win",IF(K385&lt;0,"Loss","Breakeven")))</f>
        <v/>
      </c>
      <c r="S385" s="3" t="n"/>
      <c r="T385">
        <f>IF(OR($A385="",S385=""),"",S385-$A385)</f>
        <v/>
      </c>
      <c r="U385">
        <f>IF(T385="","",IF(OR(T385&gt;=7,WEEKDAY(S385,2)&lt;WEEKDAY($A385,2)),"Y","N"))</f>
        <v/>
      </c>
    </row>
    <row r="386">
      <c r="A386" s="3" t="n"/>
      <c r="L386" s="4">
        <f>IF(OR(J386="",K386=""),"",IFERROR(K386/ABS(J386),""))</f>
        <v/>
      </c>
      <c r="M386">
        <f>IF(K386="","",IF(K386&gt;0,"Win",IF(K386&lt;0,"Loss","Breakeven")))</f>
        <v/>
      </c>
      <c r="S386" s="3" t="n"/>
      <c r="T386">
        <f>IF(OR($A386="",S386=""),"",S386-$A386)</f>
        <v/>
      </c>
      <c r="U386">
        <f>IF(T386="","",IF(OR(T386&gt;=7,WEEKDAY(S386,2)&lt;WEEKDAY($A386,2)),"Y","N"))</f>
        <v/>
      </c>
    </row>
    <row r="387">
      <c r="A387" s="3" t="n"/>
      <c r="L387" s="4">
        <f>IF(OR(J387="",K387=""),"",IFERROR(K387/ABS(J387),""))</f>
        <v/>
      </c>
      <c r="M387">
        <f>IF(K387="","",IF(K387&gt;0,"Win",IF(K387&lt;0,"Loss","Breakeven")))</f>
        <v/>
      </c>
      <c r="S387" s="3" t="n"/>
      <c r="T387">
        <f>IF(OR($A387="",S387=""),"",S387-$A387)</f>
        <v/>
      </c>
      <c r="U387">
        <f>IF(T387="","",IF(OR(T387&gt;=7,WEEKDAY(S387,2)&lt;WEEKDAY($A387,2)),"Y","N"))</f>
        <v/>
      </c>
    </row>
    <row r="388">
      <c r="A388" s="3" t="n"/>
      <c r="L388" s="4">
        <f>IF(OR(J388="",K388=""),"",IFERROR(K388/ABS(J388),""))</f>
        <v/>
      </c>
      <c r="M388">
        <f>IF(K388="","",IF(K388&gt;0,"Win",IF(K388&lt;0,"Loss","Breakeven")))</f>
        <v/>
      </c>
      <c r="S388" s="3" t="n"/>
      <c r="T388">
        <f>IF(OR($A388="",S388=""),"",S388-$A388)</f>
        <v/>
      </c>
      <c r="U388">
        <f>IF(T388="","",IF(OR(T388&gt;=7,WEEKDAY(S388,2)&lt;WEEKDAY($A388,2)),"Y","N"))</f>
        <v/>
      </c>
    </row>
    <row r="389">
      <c r="A389" s="3" t="n"/>
      <c r="L389" s="4">
        <f>IF(OR(J389="",K389=""),"",IFERROR(K389/ABS(J389),""))</f>
        <v/>
      </c>
      <c r="M389">
        <f>IF(K389="","",IF(K389&gt;0,"Win",IF(K389&lt;0,"Loss","Breakeven")))</f>
        <v/>
      </c>
      <c r="S389" s="3" t="n"/>
      <c r="T389">
        <f>IF(OR($A389="",S389=""),"",S389-$A389)</f>
        <v/>
      </c>
      <c r="U389">
        <f>IF(T389="","",IF(OR(T389&gt;=7,WEEKDAY(S389,2)&lt;WEEKDAY($A389,2)),"Y","N"))</f>
        <v/>
      </c>
    </row>
    <row r="390">
      <c r="A390" s="3" t="n"/>
      <c r="L390" s="4">
        <f>IF(OR(J390="",K390=""),"",IFERROR(K390/ABS(J390),""))</f>
        <v/>
      </c>
      <c r="M390">
        <f>IF(K390="","",IF(K390&gt;0,"Win",IF(K390&lt;0,"Loss","Breakeven")))</f>
        <v/>
      </c>
      <c r="S390" s="3" t="n"/>
      <c r="T390">
        <f>IF(OR($A390="",S390=""),"",S390-$A390)</f>
        <v/>
      </c>
      <c r="U390">
        <f>IF(T390="","",IF(OR(T390&gt;=7,WEEKDAY(S390,2)&lt;WEEKDAY($A390,2)),"Y","N"))</f>
        <v/>
      </c>
    </row>
    <row r="391">
      <c r="A391" s="3" t="n"/>
      <c r="L391" s="4">
        <f>IF(OR(J391="",K391=""),"",IFERROR(K391/ABS(J391),""))</f>
        <v/>
      </c>
      <c r="M391">
        <f>IF(K391="","",IF(K391&gt;0,"Win",IF(K391&lt;0,"Loss","Breakeven")))</f>
        <v/>
      </c>
      <c r="S391" s="3" t="n"/>
      <c r="T391">
        <f>IF(OR($A391="",S391=""),"",S391-$A391)</f>
        <v/>
      </c>
      <c r="U391">
        <f>IF(T391="","",IF(OR(T391&gt;=7,WEEKDAY(S391,2)&lt;WEEKDAY($A391,2)),"Y","N"))</f>
        <v/>
      </c>
    </row>
    <row r="392">
      <c r="A392" s="3" t="n"/>
      <c r="L392" s="4">
        <f>IF(OR(J392="",K392=""),"",IFERROR(K392/ABS(J392),""))</f>
        <v/>
      </c>
      <c r="M392">
        <f>IF(K392="","",IF(K392&gt;0,"Win",IF(K392&lt;0,"Loss","Breakeven")))</f>
        <v/>
      </c>
      <c r="S392" s="3" t="n"/>
      <c r="T392">
        <f>IF(OR($A392="",S392=""),"",S392-$A392)</f>
        <v/>
      </c>
      <c r="U392">
        <f>IF(T392="","",IF(OR(T392&gt;=7,WEEKDAY(S392,2)&lt;WEEKDAY($A392,2)),"Y","N"))</f>
        <v/>
      </c>
    </row>
    <row r="393">
      <c r="A393" s="3" t="n"/>
      <c r="L393" s="4">
        <f>IF(OR(J393="",K393=""),"",IFERROR(K393/ABS(J393),""))</f>
        <v/>
      </c>
      <c r="M393">
        <f>IF(K393="","",IF(K393&gt;0,"Win",IF(K393&lt;0,"Loss","Breakeven")))</f>
        <v/>
      </c>
      <c r="S393" s="3" t="n"/>
      <c r="T393">
        <f>IF(OR($A393="",S393=""),"",S393-$A393)</f>
        <v/>
      </c>
      <c r="U393">
        <f>IF(T393="","",IF(OR(T393&gt;=7,WEEKDAY(S393,2)&lt;WEEKDAY($A393,2)),"Y","N"))</f>
        <v/>
      </c>
    </row>
    <row r="394">
      <c r="A394" s="3" t="n"/>
      <c r="L394" s="4">
        <f>IF(OR(J394="",K394=""),"",IFERROR(K394/ABS(J394),""))</f>
        <v/>
      </c>
      <c r="M394">
        <f>IF(K394="","",IF(K394&gt;0,"Win",IF(K394&lt;0,"Loss","Breakeven")))</f>
        <v/>
      </c>
      <c r="S394" s="3" t="n"/>
      <c r="T394">
        <f>IF(OR($A394="",S394=""),"",S394-$A394)</f>
        <v/>
      </c>
      <c r="U394">
        <f>IF(T394="","",IF(OR(T394&gt;=7,WEEKDAY(S394,2)&lt;WEEKDAY($A394,2)),"Y","N"))</f>
        <v/>
      </c>
    </row>
    <row r="395">
      <c r="A395" s="3" t="n"/>
      <c r="L395" s="4">
        <f>IF(OR(J395="",K395=""),"",IFERROR(K395/ABS(J395),""))</f>
        <v/>
      </c>
      <c r="M395">
        <f>IF(K395="","",IF(K395&gt;0,"Win",IF(K395&lt;0,"Loss","Breakeven")))</f>
        <v/>
      </c>
      <c r="S395" s="3" t="n"/>
      <c r="T395">
        <f>IF(OR($A395="",S395=""),"",S395-$A395)</f>
        <v/>
      </c>
      <c r="U395">
        <f>IF(T395="","",IF(OR(T395&gt;=7,WEEKDAY(S395,2)&lt;WEEKDAY($A395,2)),"Y","N"))</f>
        <v/>
      </c>
    </row>
    <row r="396">
      <c r="A396" s="3" t="n"/>
      <c r="L396" s="4">
        <f>IF(OR(J396="",K396=""),"",IFERROR(K396/ABS(J396),""))</f>
        <v/>
      </c>
      <c r="M396">
        <f>IF(K396="","",IF(K396&gt;0,"Win",IF(K396&lt;0,"Loss","Breakeven")))</f>
        <v/>
      </c>
      <c r="S396" s="3" t="n"/>
      <c r="T396">
        <f>IF(OR($A396="",S396=""),"",S396-$A396)</f>
        <v/>
      </c>
      <c r="U396">
        <f>IF(T396="","",IF(OR(T396&gt;=7,WEEKDAY(S396,2)&lt;WEEKDAY($A396,2)),"Y","N"))</f>
        <v/>
      </c>
    </row>
    <row r="397">
      <c r="A397" s="3" t="n"/>
      <c r="L397" s="4">
        <f>IF(OR(J397="",K397=""),"",IFERROR(K397/ABS(J397),""))</f>
        <v/>
      </c>
      <c r="M397">
        <f>IF(K397="","",IF(K397&gt;0,"Win",IF(K397&lt;0,"Loss","Breakeven")))</f>
        <v/>
      </c>
      <c r="S397" s="3" t="n"/>
      <c r="T397">
        <f>IF(OR($A397="",S397=""),"",S397-$A397)</f>
        <v/>
      </c>
      <c r="U397">
        <f>IF(T397="","",IF(OR(T397&gt;=7,WEEKDAY(S397,2)&lt;WEEKDAY($A397,2)),"Y","N"))</f>
        <v/>
      </c>
    </row>
    <row r="398">
      <c r="A398" s="3" t="n"/>
      <c r="L398" s="4">
        <f>IF(OR(J398="",K398=""),"",IFERROR(K398/ABS(J398),""))</f>
        <v/>
      </c>
      <c r="M398">
        <f>IF(K398="","",IF(K398&gt;0,"Win",IF(K398&lt;0,"Loss","Breakeven")))</f>
        <v/>
      </c>
      <c r="S398" s="3" t="n"/>
      <c r="T398">
        <f>IF(OR($A398="",S398=""),"",S398-$A398)</f>
        <v/>
      </c>
      <c r="U398">
        <f>IF(T398="","",IF(OR(T398&gt;=7,WEEKDAY(S398,2)&lt;WEEKDAY($A398,2)),"Y","N"))</f>
        <v/>
      </c>
    </row>
    <row r="399">
      <c r="A399" s="3" t="n"/>
      <c r="L399" s="4">
        <f>IF(OR(J399="",K399=""),"",IFERROR(K399/ABS(J399),""))</f>
        <v/>
      </c>
      <c r="M399">
        <f>IF(K399="","",IF(K399&gt;0,"Win",IF(K399&lt;0,"Loss","Breakeven")))</f>
        <v/>
      </c>
      <c r="S399" s="3" t="n"/>
      <c r="T399">
        <f>IF(OR($A399="",S399=""),"",S399-$A399)</f>
        <v/>
      </c>
      <c r="U399">
        <f>IF(T399="","",IF(OR(T399&gt;=7,WEEKDAY(S399,2)&lt;WEEKDAY($A399,2)),"Y","N"))</f>
        <v/>
      </c>
    </row>
    <row r="400">
      <c r="A400" s="3" t="n"/>
      <c r="L400" s="4">
        <f>IF(OR(J400="",K400=""),"",IFERROR(K400/ABS(J400),""))</f>
        <v/>
      </c>
      <c r="M400">
        <f>IF(K400="","",IF(K400&gt;0,"Win",IF(K400&lt;0,"Loss","Breakeven")))</f>
        <v/>
      </c>
      <c r="S400" s="3" t="n"/>
      <c r="T400">
        <f>IF(OR($A400="",S400=""),"",S400-$A400)</f>
        <v/>
      </c>
      <c r="U400">
        <f>IF(T400="","",IF(OR(T400&gt;=7,WEEKDAY(S400,2)&lt;WEEKDAY($A400,2)),"Y","N"))</f>
        <v/>
      </c>
    </row>
    <row r="401">
      <c r="A401" s="3" t="n"/>
      <c r="L401" s="4">
        <f>IF(OR(J401="",K401=""),"",IFERROR(K401/ABS(J401),""))</f>
        <v/>
      </c>
      <c r="M401">
        <f>IF(K401="","",IF(K401&gt;0,"Win",IF(K401&lt;0,"Loss","Breakeven")))</f>
        <v/>
      </c>
      <c r="S401" s="3" t="n"/>
      <c r="T401">
        <f>IF(OR($A401="",S401=""),"",S401-$A401)</f>
        <v/>
      </c>
      <c r="U401">
        <f>IF(T401="","",IF(OR(T401&gt;=7,WEEKDAY(S401,2)&lt;WEEKDAY($A401,2)),"Y","N"))</f>
        <v/>
      </c>
    </row>
    <row r="402">
      <c r="A402" s="3" t="n"/>
      <c r="L402" s="4">
        <f>IF(OR(J402="",K402=""),"",IFERROR(K402/ABS(J402),""))</f>
        <v/>
      </c>
      <c r="M402">
        <f>IF(K402="","",IF(K402&gt;0,"Win",IF(K402&lt;0,"Loss","Breakeven")))</f>
        <v/>
      </c>
      <c r="S402" s="3" t="n"/>
      <c r="T402">
        <f>IF(OR($A402="",S402=""),"",S402-$A402)</f>
        <v/>
      </c>
      <c r="U402">
        <f>IF(T402="","",IF(OR(T402&gt;=7,WEEKDAY(S402,2)&lt;WEEKDAY($A402,2)),"Y","N"))</f>
        <v/>
      </c>
    </row>
    <row r="403">
      <c r="A403" s="3" t="n"/>
      <c r="L403" s="4">
        <f>IF(OR(J403="",K403=""),"",IFERROR(K403/ABS(J403),""))</f>
        <v/>
      </c>
      <c r="M403">
        <f>IF(K403="","",IF(K403&gt;0,"Win",IF(K403&lt;0,"Loss","Breakeven")))</f>
        <v/>
      </c>
      <c r="S403" s="3" t="n"/>
      <c r="T403">
        <f>IF(OR($A403="",S403=""),"",S403-$A403)</f>
        <v/>
      </c>
      <c r="U403">
        <f>IF(T403="","",IF(OR(T403&gt;=7,WEEKDAY(S403,2)&lt;WEEKDAY($A403,2)),"Y","N"))</f>
        <v/>
      </c>
    </row>
    <row r="404">
      <c r="A404" s="3" t="n"/>
      <c r="L404" s="4">
        <f>IF(OR(J404="",K404=""),"",IFERROR(K404/ABS(J404),""))</f>
        <v/>
      </c>
      <c r="M404">
        <f>IF(K404="","",IF(K404&gt;0,"Win",IF(K404&lt;0,"Loss","Breakeven")))</f>
        <v/>
      </c>
      <c r="S404" s="3" t="n"/>
      <c r="T404">
        <f>IF(OR($A404="",S404=""),"",S404-$A404)</f>
        <v/>
      </c>
      <c r="U404">
        <f>IF(T404="","",IF(OR(T404&gt;=7,WEEKDAY(S404,2)&lt;WEEKDAY($A404,2)),"Y","N"))</f>
        <v/>
      </c>
    </row>
    <row r="405">
      <c r="A405" s="3" t="n"/>
      <c r="L405" s="4">
        <f>IF(OR(J405="",K405=""),"",IFERROR(K405/ABS(J405),""))</f>
        <v/>
      </c>
      <c r="M405">
        <f>IF(K405="","",IF(K405&gt;0,"Win",IF(K405&lt;0,"Loss","Breakeven")))</f>
        <v/>
      </c>
      <c r="S405" s="3" t="n"/>
      <c r="T405">
        <f>IF(OR($A405="",S405=""),"",S405-$A405)</f>
        <v/>
      </c>
      <c r="U405">
        <f>IF(T405="","",IF(OR(T405&gt;=7,WEEKDAY(S405,2)&lt;WEEKDAY($A405,2)),"Y","N"))</f>
        <v/>
      </c>
    </row>
    <row r="406">
      <c r="A406" s="3" t="n"/>
      <c r="L406" s="4">
        <f>IF(OR(J406="",K406=""),"",IFERROR(K406/ABS(J406),""))</f>
        <v/>
      </c>
      <c r="M406">
        <f>IF(K406="","",IF(K406&gt;0,"Win",IF(K406&lt;0,"Loss","Breakeven")))</f>
        <v/>
      </c>
      <c r="S406" s="3" t="n"/>
      <c r="T406">
        <f>IF(OR($A406="",S406=""),"",S406-$A406)</f>
        <v/>
      </c>
      <c r="U406">
        <f>IF(T406="","",IF(OR(T406&gt;=7,WEEKDAY(S406,2)&lt;WEEKDAY($A406,2)),"Y","N"))</f>
        <v/>
      </c>
    </row>
    <row r="407">
      <c r="A407" s="3" t="n"/>
      <c r="L407" s="4">
        <f>IF(OR(J407="",K407=""),"",IFERROR(K407/ABS(J407),""))</f>
        <v/>
      </c>
      <c r="M407">
        <f>IF(K407="","",IF(K407&gt;0,"Win",IF(K407&lt;0,"Loss","Breakeven")))</f>
        <v/>
      </c>
      <c r="S407" s="3" t="n"/>
      <c r="T407">
        <f>IF(OR($A407="",S407=""),"",S407-$A407)</f>
        <v/>
      </c>
      <c r="U407">
        <f>IF(T407="","",IF(OR(T407&gt;=7,WEEKDAY(S407,2)&lt;WEEKDAY($A407,2)),"Y","N"))</f>
        <v/>
      </c>
    </row>
    <row r="408">
      <c r="A408" s="3" t="n"/>
      <c r="L408" s="4">
        <f>IF(OR(J408="",K408=""),"",IFERROR(K408/ABS(J408),""))</f>
        <v/>
      </c>
      <c r="M408">
        <f>IF(K408="","",IF(K408&gt;0,"Win",IF(K408&lt;0,"Loss","Breakeven")))</f>
        <v/>
      </c>
      <c r="S408" s="3" t="n"/>
      <c r="T408">
        <f>IF(OR($A408="",S408=""),"",S408-$A408)</f>
        <v/>
      </c>
      <c r="U408">
        <f>IF(T408="","",IF(OR(T408&gt;=7,WEEKDAY(S408,2)&lt;WEEKDAY($A408,2)),"Y","N"))</f>
        <v/>
      </c>
    </row>
    <row r="409">
      <c r="A409" s="3" t="n"/>
      <c r="L409" s="4">
        <f>IF(OR(J409="",K409=""),"",IFERROR(K409/ABS(J409),""))</f>
        <v/>
      </c>
      <c r="M409">
        <f>IF(K409="","",IF(K409&gt;0,"Win",IF(K409&lt;0,"Loss","Breakeven")))</f>
        <v/>
      </c>
      <c r="S409" s="3" t="n"/>
      <c r="T409">
        <f>IF(OR($A409="",S409=""),"",S409-$A409)</f>
        <v/>
      </c>
      <c r="U409">
        <f>IF(T409="","",IF(OR(T409&gt;=7,WEEKDAY(S409,2)&lt;WEEKDAY($A409,2)),"Y","N"))</f>
        <v/>
      </c>
    </row>
    <row r="410">
      <c r="A410" s="3" t="n"/>
      <c r="L410" s="4">
        <f>IF(OR(J410="",K410=""),"",IFERROR(K410/ABS(J410),""))</f>
        <v/>
      </c>
      <c r="M410">
        <f>IF(K410="","",IF(K410&gt;0,"Win",IF(K410&lt;0,"Loss","Breakeven")))</f>
        <v/>
      </c>
      <c r="S410" s="3" t="n"/>
      <c r="T410">
        <f>IF(OR($A410="",S410=""),"",S410-$A410)</f>
        <v/>
      </c>
      <c r="U410">
        <f>IF(T410="","",IF(OR(T410&gt;=7,WEEKDAY(S410,2)&lt;WEEKDAY($A410,2)),"Y","N"))</f>
        <v/>
      </c>
    </row>
    <row r="411">
      <c r="A411" s="3" t="n"/>
      <c r="L411" s="4">
        <f>IF(OR(J411="",K411=""),"",IFERROR(K411/ABS(J411),""))</f>
        <v/>
      </c>
      <c r="M411">
        <f>IF(K411="","",IF(K411&gt;0,"Win",IF(K411&lt;0,"Loss","Breakeven")))</f>
        <v/>
      </c>
      <c r="S411" s="3" t="n"/>
      <c r="T411">
        <f>IF(OR($A411="",S411=""),"",S411-$A411)</f>
        <v/>
      </c>
      <c r="U411">
        <f>IF(T411="","",IF(OR(T411&gt;=7,WEEKDAY(S411,2)&lt;WEEKDAY($A411,2)),"Y","N"))</f>
        <v/>
      </c>
    </row>
    <row r="412">
      <c r="A412" s="3" t="n"/>
      <c r="L412" s="4">
        <f>IF(OR(J412="",K412=""),"",IFERROR(K412/ABS(J412),""))</f>
        <v/>
      </c>
      <c r="M412">
        <f>IF(K412="","",IF(K412&gt;0,"Win",IF(K412&lt;0,"Loss","Breakeven")))</f>
        <v/>
      </c>
      <c r="S412" s="3" t="n"/>
      <c r="T412">
        <f>IF(OR($A412="",S412=""),"",S412-$A412)</f>
        <v/>
      </c>
      <c r="U412">
        <f>IF(T412="","",IF(OR(T412&gt;=7,WEEKDAY(S412,2)&lt;WEEKDAY($A412,2)),"Y","N"))</f>
        <v/>
      </c>
    </row>
    <row r="413">
      <c r="A413" s="3" t="n"/>
      <c r="L413" s="4">
        <f>IF(OR(J413="",K413=""),"",IFERROR(K413/ABS(J413),""))</f>
        <v/>
      </c>
      <c r="M413">
        <f>IF(K413="","",IF(K413&gt;0,"Win",IF(K413&lt;0,"Loss","Breakeven")))</f>
        <v/>
      </c>
      <c r="S413" s="3" t="n"/>
      <c r="T413">
        <f>IF(OR($A413="",S413=""),"",S413-$A413)</f>
        <v/>
      </c>
      <c r="U413">
        <f>IF(T413="","",IF(OR(T413&gt;=7,WEEKDAY(S413,2)&lt;WEEKDAY($A413,2)),"Y","N"))</f>
        <v/>
      </c>
    </row>
    <row r="414">
      <c r="A414" s="3" t="n"/>
      <c r="L414" s="4">
        <f>IF(OR(J414="",K414=""),"",IFERROR(K414/ABS(J414),""))</f>
        <v/>
      </c>
      <c r="M414">
        <f>IF(K414="","",IF(K414&gt;0,"Win",IF(K414&lt;0,"Loss","Breakeven")))</f>
        <v/>
      </c>
      <c r="S414" s="3" t="n"/>
      <c r="T414">
        <f>IF(OR($A414="",S414=""),"",S414-$A414)</f>
        <v/>
      </c>
      <c r="U414">
        <f>IF(T414="","",IF(OR(T414&gt;=7,WEEKDAY(S414,2)&lt;WEEKDAY($A414,2)),"Y","N"))</f>
        <v/>
      </c>
    </row>
    <row r="415">
      <c r="A415" s="3" t="n"/>
      <c r="L415" s="4">
        <f>IF(OR(J415="",K415=""),"",IFERROR(K415/ABS(J415),""))</f>
        <v/>
      </c>
      <c r="M415">
        <f>IF(K415="","",IF(K415&gt;0,"Win",IF(K415&lt;0,"Loss","Breakeven")))</f>
        <v/>
      </c>
      <c r="S415" s="3" t="n"/>
      <c r="T415">
        <f>IF(OR($A415="",S415=""),"",S415-$A415)</f>
        <v/>
      </c>
      <c r="U415">
        <f>IF(T415="","",IF(OR(T415&gt;=7,WEEKDAY(S415,2)&lt;WEEKDAY($A415,2)),"Y","N"))</f>
        <v/>
      </c>
    </row>
    <row r="416">
      <c r="A416" s="3" t="n"/>
      <c r="L416" s="4">
        <f>IF(OR(J416="",K416=""),"",IFERROR(K416/ABS(J416),""))</f>
        <v/>
      </c>
      <c r="M416">
        <f>IF(K416="","",IF(K416&gt;0,"Win",IF(K416&lt;0,"Loss","Breakeven")))</f>
        <v/>
      </c>
      <c r="S416" s="3" t="n"/>
      <c r="T416">
        <f>IF(OR($A416="",S416=""),"",S416-$A416)</f>
        <v/>
      </c>
      <c r="U416">
        <f>IF(T416="","",IF(OR(T416&gt;=7,WEEKDAY(S416,2)&lt;WEEKDAY($A416,2)),"Y","N"))</f>
        <v/>
      </c>
    </row>
    <row r="417">
      <c r="A417" s="3" t="n"/>
      <c r="L417" s="4">
        <f>IF(OR(J417="",K417=""),"",IFERROR(K417/ABS(J417),""))</f>
        <v/>
      </c>
      <c r="M417">
        <f>IF(K417="","",IF(K417&gt;0,"Win",IF(K417&lt;0,"Loss","Breakeven")))</f>
        <v/>
      </c>
      <c r="S417" s="3" t="n"/>
      <c r="T417">
        <f>IF(OR($A417="",S417=""),"",S417-$A417)</f>
        <v/>
      </c>
      <c r="U417">
        <f>IF(T417="","",IF(OR(T417&gt;=7,WEEKDAY(S417,2)&lt;WEEKDAY($A417,2)),"Y","N"))</f>
        <v/>
      </c>
    </row>
    <row r="418">
      <c r="A418" s="3" t="n"/>
      <c r="L418" s="4">
        <f>IF(OR(J418="",K418=""),"",IFERROR(K418/ABS(J418),""))</f>
        <v/>
      </c>
      <c r="M418">
        <f>IF(K418="","",IF(K418&gt;0,"Win",IF(K418&lt;0,"Loss","Breakeven")))</f>
        <v/>
      </c>
      <c r="S418" s="3" t="n"/>
      <c r="T418">
        <f>IF(OR($A418="",S418=""),"",S418-$A418)</f>
        <v/>
      </c>
      <c r="U418">
        <f>IF(T418="","",IF(OR(T418&gt;=7,WEEKDAY(S418,2)&lt;WEEKDAY($A418,2)),"Y","N"))</f>
        <v/>
      </c>
    </row>
    <row r="419">
      <c r="A419" s="3" t="n"/>
      <c r="L419" s="4">
        <f>IF(OR(J419="",K419=""),"",IFERROR(K419/ABS(J419),""))</f>
        <v/>
      </c>
      <c r="M419">
        <f>IF(K419="","",IF(K419&gt;0,"Win",IF(K419&lt;0,"Loss","Breakeven")))</f>
        <v/>
      </c>
      <c r="S419" s="3" t="n"/>
      <c r="T419">
        <f>IF(OR($A419="",S419=""),"",S419-$A419)</f>
        <v/>
      </c>
      <c r="U419">
        <f>IF(T419="","",IF(OR(T419&gt;=7,WEEKDAY(S419,2)&lt;WEEKDAY($A419,2)),"Y","N"))</f>
        <v/>
      </c>
    </row>
    <row r="420">
      <c r="A420" s="3" t="n"/>
      <c r="L420" s="4">
        <f>IF(OR(J420="",K420=""),"",IFERROR(K420/ABS(J420),""))</f>
        <v/>
      </c>
      <c r="M420">
        <f>IF(K420="","",IF(K420&gt;0,"Win",IF(K420&lt;0,"Loss","Breakeven")))</f>
        <v/>
      </c>
      <c r="S420" s="3" t="n"/>
      <c r="T420">
        <f>IF(OR($A420="",S420=""),"",S420-$A420)</f>
        <v/>
      </c>
      <c r="U420">
        <f>IF(T420="","",IF(OR(T420&gt;=7,WEEKDAY(S420,2)&lt;WEEKDAY($A420,2)),"Y","N"))</f>
        <v/>
      </c>
    </row>
    <row r="421">
      <c r="A421" s="3" t="n"/>
      <c r="L421" s="4">
        <f>IF(OR(J421="",K421=""),"",IFERROR(K421/ABS(J421),""))</f>
        <v/>
      </c>
      <c r="M421">
        <f>IF(K421="","",IF(K421&gt;0,"Win",IF(K421&lt;0,"Loss","Breakeven")))</f>
        <v/>
      </c>
      <c r="S421" s="3" t="n"/>
      <c r="T421">
        <f>IF(OR($A421="",S421=""),"",S421-$A421)</f>
        <v/>
      </c>
      <c r="U421">
        <f>IF(T421="","",IF(OR(T421&gt;=7,WEEKDAY(S421,2)&lt;WEEKDAY($A421,2)),"Y","N"))</f>
        <v/>
      </c>
    </row>
    <row r="422">
      <c r="A422" s="3" t="n"/>
      <c r="L422" s="4">
        <f>IF(OR(J422="",K422=""),"",IFERROR(K422/ABS(J422),""))</f>
        <v/>
      </c>
      <c r="M422">
        <f>IF(K422="","",IF(K422&gt;0,"Win",IF(K422&lt;0,"Loss","Breakeven")))</f>
        <v/>
      </c>
      <c r="S422" s="3" t="n"/>
      <c r="T422">
        <f>IF(OR($A422="",S422=""),"",S422-$A422)</f>
        <v/>
      </c>
      <c r="U422">
        <f>IF(T422="","",IF(OR(T422&gt;=7,WEEKDAY(S422,2)&lt;WEEKDAY($A422,2)),"Y","N"))</f>
        <v/>
      </c>
    </row>
    <row r="423">
      <c r="A423" s="3" t="n"/>
      <c r="L423" s="4">
        <f>IF(OR(J423="",K423=""),"",IFERROR(K423/ABS(J423),""))</f>
        <v/>
      </c>
      <c r="M423">
        <f>IF(K423="","",IF(K423&gt;0,"Win",IF(K423&lt;0,"Loss","Breakeven")))</f>
        <v/>
      </c>
      <c r="S423" s="3" t="n"/>
      <c r="T423">
        <f>IF(OR($A423="",S423=""),"",S423-$A423)</f>
        <v/>
      </c>
      <c r="U423">
        <f>IF(T423="","",IF(OR(T423&gt;=7,WEEKDAY(S423,2)&lt;WEEKDAY($A423,2)),"Y","N"))</f>
        <v/>
      </c>
    </row>
    <row r="424">
      <c r="A424" s="3" t="n"/>
      <c r="L424" s="4">
        <f>IF(OR(J424="",K424=""),"",IFERROR(K424/ABS(J424),""))</f>
        <v/>
      </c>
      <c r="M424">
        <f>IF(K424="","",IF(K424&gt;0,"Win",IF(K424&lt;0,"Loss","Breakeven")))</f>
        <v/>
      </c>
      <c r="S424" s="3" t="n"/>
      <c r="T424">
        <f>IF(OR($A424="",S424=""),"",S424-$A424)</f>
        <v/>
      </c>
      <c r="U424">
        <f>IF(T424="","",IF(OR(T424&gt;=7,WEEKDAY(S424,2)&lt;WEEKDAY($A424,2)),"Y","N"))</f>
        <v/>
      </c>
    </row>
    <row r="425">
      <c r="A425" s="3" t="n"/>
      <c r="L425" s="4">
        <f>IF(OR(J425="",K425=""),"",IFERROR(K425/ABS(J425),""))</f>
        <v/>
      </c>
      <c r="M425">
        <f>IF(K425="","",IF(K425&gt;0,"Win",IF(K425&lt;0,"Loss","Breakeven")))</f>
        <v/>
      </c>
      <c r="S425" s="3" t="n"/>
      <c r="T425">
        <f>IF(OR($A425="",S425=""),"",S425-$A425)</f>
        <v/>
      </c>
      <c r="U425">
        <f>IF(T425="","",IF(OR(T425&gt;=7,WEEKDAY(S425,2)&lt;WEEKDAY($A425,2)),"Y","N"))</f>
        <v/>
      </c>
    </row>
    <row r="426">
      <c r="A426" s="3" t="n"/>
      <c r="L426" s="4">
        <f>IF(OR(J426="",K426=""),"",IFERROR(K426/ABS(J426),""))</f>
        <v/>
      </c>
      <c r="M426">
        <f>IF(K426="","",IF(K426&gt;0,"Win",IF(K426&lt;0,"Loss","Breakeven")))</f>
        <v/>
      </c>
      <c r="S426" s="3" t="n"/>
      <c r="T426">
        <f>IF(OR($A426="",S426=""),"",S426-$A426)</f>
        <v/>
      </c>
      <c r="U426">
        <f>IF(T426="","",IF(OR(T426&gt;=7,WEEKDAY(S426,2)&lt;WEEKDAY($A426,2)),"Y","N"))</f>
        <v/>
      </c>
    </row>
    <row r="427">
      <c r="A427" s="3" t="n"/>
      <c r="L427" s="4">
        <f>IF(OR(J427="",K427=""),"",IFERROR(K427/ABS(J427),""))</f>
        <v/>
      </c>
      <c r="M427">
        <f>IF(K427="","",IF(K427&gt;0,"Win",IF(K427&lt;0,"Loss","Breakeven")))</f>
        <v/>
      </c>
      <c r="S427" s="3" t="n"/>
      <c r="T427">
        <f>IF(OR($A427="",S427=""),"",S427-$A427)</f>
        <v/>
      </c>
      <c r="U427">
        <f>IF(T427="","",IF(OR(T427&gt;=7,WEEKDAY(S427,2)&lt;WEEKDAY($A427,2)),"Y","N"))</f>
        <v/>
      </c>
    </row>
    <row r="428">
      <c r="A428" s="3" t="n"/>
      <c r="L428" s="4">
        <f>IF(OR(J428="",K428=""),"",IFERROR(K428/ABS(J428),""))</f>
        <v/>
      </c>
      <c r="M428">
        <f>IF(K428="","",IF(K428&gt;0,"Win",IF(K428&lt;0,"Loss","Breakeven")))</f>
        <v/>
      </c>
      <c r="S428" s="3" t="n"/>
      <c r="T428">
        <f>IF(OR($A428="",S428=""),"",S428-$A428)</f>
        <v/>
      </c>
      <c r="U428">
        <f>IF(T428="","",IF(OR(T428&gt;=7,WEEKDAY(S428,2)&lt;WEEKDAY($A428,2)),"Y","N"))</f>
        <v/>
      </c>
    </row>
    <row r="429">
      <c r="A429" s="3" t="n"/>
      <c r="L429" s="4">
        <f>IF(OR(J429="",K429=""),"",IFERROR(K429/ABS(J429),""))</f>
        <v/>
      </c>
      <c r="M429">
        <f>IF(K429="","",IF(K429&gt;0,"Win",IF(K429&lt;0,"Loss","Breakeven")))</f>
        <v/>
      </c>
      <c r="S429" s="3" t="n"/>
      <c r="T429">
        <f>IF(OR($A429="",S429=""),"",S429-$A429)</f>
        <v/>
      </c>
      <c r="U429">
        <f>IF(T429="","",IF(OR(T429&gt;=7,WEEKDAY(S429,2)&lt;WEEKDAY($A429,2)),"Y","N"))</f>
        <v/>
      </c>
    </row>
    <row r="430">
      <c r="A430" s="3" t="n"/>
      <c r="L430" s="4">
        <f>IF(OR(J430="",K430=""),"",IFERROR(K430/ABS(J430),""))</f>
        <v/>
      </c>
      <c r="M430">
        <f>IF(K430="","",IF(K430&gt;0,"Win",IF(K430&lt;0,"Loss","Breakeven")))</f>
        <v/>
      </c>
      <c r="S430" s="3" t="n"/>
      <c r="T430">
        <f>IF(OR($A430="",S430=""),"",S430-$A430)</f>
        <v/>
      </c>
      <c r="U430">
        <f>IF(T430="","",IF(OR(T430&gt;=7,WEEKDAY(S430,2)&lt;WEEKDAY($A430,2)),"Y","N"))</f>
        <v/>
      </c>
    </row>
    <row r="431">
      <c r="A431" s="3" t="n"/>
      <c r="L431" s="4">
        <f>IF(OR(J431="",K431=""),"",IFERROR(K431/ABS(J431),""))</f>
        <v/>
      </c>
      <c r="M431">
        <f>IF(K431="","",IF(K431&gt;0,"Win",IF(K431&lt;0,"Loss","Breakeven")))</f>
        <v/>
      </c>
      <c r="S431" s="3" t="n"/>
      <c r="T431">
        <f>IF(OR($A431="",S431=""),"",S431-$A431)</f>
        <v/>
      </c>
      <c r="U431">
        <f>IF(T431="","",IF(OR(T431&gt;=7,WEEKDAY(S431,2)&lt;WEEKDAY($A431,2)),"Y","N"))</f>
        <v/>
      </c>
    </row>
    <row r="432">
      <c r="A432" s="3" t="n"/>
      <c r="L432" s="4">
        <f>IF(OR(J432="",K432=""),"",IFERROR(K432/ABS(J432),""))</f>
        <v/>
      </c>
      <c r="M432">
        <f>IF(K432="","",IF(K432&gt;0,"Win",IF(K432&lt;0,"Loss","Breakeven")))</f>
        <v/>
      </c>
      <c r="S432" s="3" t="n"/>
      <c r="T432">
        <f>IF(OR($A432="",S432=""),"",S432-$A432)</f>
        <v/>
      </c>
      <c r="U432">
        <f>IF(T432="","",IF(OR(T432&gt;=7,WEEKDAY(S432,2)&lt;WEEKDAY($A432,2)),"Y","N"))</f>
        <v/>
      </c>
    </row>
    <row r="433">
      <c r="A433" s="3" t="n"/>
      <c r="L433" s="4">
        <f>IF(OR(J433="",K433=""),"",IFERROR(K433/ABS(J433),""))</f>
        <v/>
      </c>
      <c r="M433">
        <f>IF(K433="","",IF(K433&gt;0,"Win",IF(K433&lt;0,"Loss","Breakeven")))</f>
        <v/>
      </c>
      <c r="S433" s="3" t="n"/>
      <c r="T433">
        <f>IF(OR($A433="",S433=""),"",S433-$A433)</f>
        <v/>
      </c>
      <c r="U433">
        <f>IF(T433="","",IF(OR(T433&gt;=7,WEEKDAY(S433,2)&lt;WEEKDAY($A433,2)),"Y","N"))</f>
        <v/>
      </c>
    </row>
    <row r="434">
      <c r="A434" s="3" t="n"/>
      <c r="L434" s="4">
        <f>IF(OR(J434="",K434=""),"",IFERROR(K434/ABS(J434),""))</f>
        <v/>
      </c>
      <c r="M434">
        <f>IF(K434="","",IF(K434&gt;0,"Win",IF(K434&lt;0,"Loss","Breakeven")))</f>
        <v/>
      </c>
      <c r="S434" s="3" t="n"/>
      <c r="T434">
        <f>IF(OR($A434="",S434=""),"",S434-$A434)</f>
        <v/>
      </c>
      <c r="U434">
        <f>IF(T434="","",IF(OR(T434&gt;=7,WEEKDAY(S434,2)&lt;WEEKDAY($A434,2)),"Y","N"))</f>
        <v/>
      </c>
    </row>
    <row r="435">
      <c r="A435" s="3" t="n"/>
      <c r="L435" s="4">
        <f>IF(OR(J435="",K435=""),"",IFERROR(K435/ABS(J435),""))</f>
        <v/>
      </c>
      <c r="M435">
        <f>IF(K435="","",IF(K435&gt;0,"Win",IF(K435&lt;0,"Loss","Breakeven")))</f>
        <v/>
      </c>
      <c r="S435" s="3" t="n"/>
      <c r="T435">
        <f>IF(OR($A435="",S435=""),"",S435-$A435)</f>
        <v/>
      </c>
      <c r="U435">
        <f>IF(T435="","",IF(OR(T435&gt;=7,WEEKDAY(S435,2)&lt;WEEKDAY($A435,2)),"Y","N"))</f>
        <v/>
      </c>
    </row>
    <row r="436">
      <c r="A436" s="3" t="n"/>
      <c r="L436" s="4">
        <f>IF(OR(J436="",K436=""),"",IFERROR(K436/ABS(J436),""))</f>
        <v/>
      </c>
      <c r="M436">
        <f>IF(K436="","",IF(K436&gt;0,"Win",IF(K436&lt;0,"Loss","Breakeven")))</f>
        <v/>
      </c>
      <c r="S436" s="3" t="n"/>
      <c r="T436">
        <f>IF(OR($A436="",S436=""),"",S436-$A436)</f>
        <v/>
      </c>
      <c r="U436">
        <f>IF(T436="","",IF(OR(T436&gt;=7,WEEKDAY(S436,2)&lt;WEEKDAY($A436,2)),"Y","N"))</f>
        <v/>
      </c>
    </row>
    <row r="437">
      <c r="A437" s="3" t="n"/>
      <c r="L437" s="4">
        <f>IF(OR(J437="",K437=""),"",IFERROR(K437/ABS(J437),""))</f>
        <v/>
      </c>
      <c r="M437">
        <f>IF(K437="","",IF(K437&gt;0,"Win",IF(K437&lt;0,"Loss","Breakeven")))</f>
        <v/>
      </c>
      <c r="S437" s="3" t="n"/>
      <c r="T437">
        <f>IF(OR($A437="",S437=""),"",S437-$A437)</f>
        <v/>
      </c>
      <c r="U437">
        <f>IF(T437="","",IF(OR(T437&gt;=7,WEEKDAY(S437,2)&lt;WEEKDAY($A437,2)),"Y","N"))</f>
        <v/>
      </c>
    </row>
    <row r="438">
      <c r="A438" s="3" t="n"/>
      <c r="L438" s="4">
        <f>IF(OR(J438="",K438=""),"",IFERROR(K438/ABS(J438),""))</f>
        <v/>
      </c>
      <c r="M438">
        <f>IF(K438="","",IF(K438&gt;0,"Win",IF(K438&lt;0,"Loss","Breakeven")))</f>
        <v/>
      </c>
      <c r="S438" s="3" t="n"/>
      <c r="T438">
        <f>IF(OR($A438="",S438=""),"",S438-$A438)</f>
        <v/>
      </c>
      <c r="U438">
        <f>IF(T438="","",IF(OR(T438&gt;=7,WEEKDAY(S438,2)&lt;WEEKDAY($A438,2)),"Y","N"))</f>
        <v/>
      </c>
    </row>
    <row r="439">
      <c r="A439" s="3" t="n"/>
      <c r="L439" s="4">
        <f>IF(OR(J439="",K439=""),"",IFERROR(K439/ABS(J439),""))</f>
        <v/>
      </c>
      <c r="M439">
        <f>IF(K439="","",IF(K439&gt;0,"Win",IF(K439&lt;0,"Loss","Breakeven")))</f>
        <v/>
      </c>
      <c r="S439" s="3" t="n"/>
      <c r="T439">
        <f>IF(OR($A439="",S439=""),"",S439-$A439)</f>
        <v/>
      </c>
      <c r="U439">
        <f>IF(T439="","",IF(OR(T439&gt;=7,WEEKDAY(S439,2)&lt;WEEKDAY($A439,2)),"Y","N"))</f>
        <v/>
      </c>
    </row>
    <row r="440">
      <c r="A440" s="3" t="n"/>
      <c r="L440" s="4">
        <f>IF(OR(J440="",K440=""),"",IFERROR(K440/ABS(J440),""))</f>
        <v/>
      </c>
      <c r="M440">
        <f>IF(K440="","",IF(K440&gt;0,"Win",IF(K440&lt;0,"Loss","Breakeven")))</f>
        <v/>
      </c>
      <c r="S440" s="3" t="n"/>
      <c r="T440">
        <f>IF(OR($A440="",S440=""),"",S440-$A440)</f>
        <v/>
      </c>
      <c r="U440">
        <f>IF(T440="","",IF(OR(T440&gt;=7,WEEKDAY(S440,2)&lt;WEEKDAY($A440,2)),"Y","N"))</f>
        <v/>
      </c>
    </row>
    <row r="441">
      <c r="A441" s="3" t="n"/>
      <c r="L441" s="4">
        <f>IF(OR(J441="",K441=""),"",IFERROR(K441/ABS(J441),""))</f>
        <v/>
      </c>
      <c r="M441">
        <f>IF(K441="","",IF(K441&gt;0,"Win",IF(K441&lt;0,"Loss","Breakeven")))</f>
        <v/>
      </c>
      <c r="S441" s="3" t="n"/>
      <c r="T441">
        <f>IF(OR($A441="",S441=""),"",S441-$A441)</f>
        <v/>
      </c>
      <c r="U441">
        <f>IF(T441="","",IF(OR(T441&gt;=7,WEEKDAY(S441,2)&lt;WEEKDAY($A441,2)),"Y","N"))</f>
        <v/>
      </c>
    </row>
    <row r="442">
      <c r="A442" s="3" t="n"/>
      <c r="L442" s="4">
        <f>IF(OR(J442="",K442=""),"",IFERROR(K442/ABS(J442),""))</f>
        <v/>
      </c>
      <c r="M442">
        <f>IF(K442="","",IF(K442&gt;0,"Win",IF(K442&lt;0,"Loss","Breakeven")))</f>
        <v/>
      </c>
      <c r="S442" s="3" t="n"/>
      <c r="T442">
        <f>IF(OR($A442="",S442=""),"",S442-$A442)</f>
        <v/>
      </c>
      <c r="U442">
        <f>IF(T442="","",IF(OR(T442&gt;=7,WEEKDAY(S442,2)&lt;WEEKDAY($A442,2)),"Y","N"))</f>
        <v/>
      </c>
    </row>
    <row r="443">
      <c r="A443" s="3" t="n"/>
      <c r="L443" s="4">
        <f>IF(OR(J443="",K443=""),"",IFERROR(K443/ABS(J443),""))</f>
        <v/>
      </c>
      <c r="M443">
        <f>IF(K443="","",IF(K443&gt;0,"Win",IF(K443&lt;0,"Loss","Breakeven")))</f>
        <v/>
      </c>
      <c r="S443" s="3" t="n"/>
      <c r="T443">
        <f>IF(OR($A443="",S443=""),"",S443-$A443)</f>
        <v/>
      </c>
      <c r="U443">
        <f>IF(T443="","",IF(OR(T443&gt;=7,WEEKDAY(S443,2)&lt;WEEKDAY($A443,2)),"Y","N"))</f>
        <v/>
      </c>
    </row>
    <row r="444">
      <c r="A444" s="3" t="n"/>
      <c r="L444" s="4">
        <f>IF(OR(J444="",K444=""),"",IFERROR(K444/ABS(J444),""))</f>
        <v/>
      </c>
      <c r="M444">
        <f>IF(K444="","",IF(K444&gt;0,"Win",IF(K444&lt;0,"Loss","Breakeven")))</f>
        <v/>
      </c>
      <c r="S444" s="3" t="n"/>
      <c r="T444">
        <f>IF(OR($A444="",S444=""),"",S444-$A444)</f>
        <v/>
      </c>
      <c r="U444">
        <f>IF(T444="","",IF(OR(T444&gt;=7,WEEKDAY(S444,2)&lt;WEEKDAY($A444,2)),"Y","N"))</f>
        <v/>
      </c>
    </row>
    <row r="445">
      <c r="A445" s="3" t="n"/>
      <c r="L445" s="4">
        <f>IF(OR(J445="",K445=""),"",IFERROR(K445/ABS(J445),""))</f>
        <v/>
      </c>
      <c r="M445">
        <f>IF(K445="","",IF(K445&gt;0,"Win",IF(K445&lt;0,"Loss","Breakeven")))</f>
        <v/>
      </c>
      <c r="S445" s="3" t="n"/>
      <c r="T445">
        <f>IF(OR($A445="",S445=""),"",S445-$A445)</f>
        <v/>
      </c>
      <c r="U445">
        <f>IF(T445="","",IF(OR(T445&gt;=7,WEEKDAY(S445,2)&lt;WEEKDAY($A445,2)),"Y","N"))</f>
        <v/>
      </c>
    </row>
    <row r="446">
      <c r="A446" s="3" t="n"/>
      <c r="L446" s="4">
        <f>IF(OR(J446="",K446=""),"",IFERROR(K446/ABS(J446),""))</f>
        <v/>
      </c>
      <c r="M446">
        <f>IF(K446="","",IF(K446&gt;0,"Win",IF(K446&lt;0,"Loss","Breakeven")))</f>
        <v/>
      </c>
      <c r="S446" s="3" t="n"/>
      <c r="T446">
        <f>IF(OR($A446="",S446=""),"",S446-$A446)</f>
        <v/>
      </c>
      <c r="U446">
        <f>IF(T446="","",IF(OR(T446&gt;=7,WEEKDAY(S446,2)&lt;WEEKDAY($A446,2)),"Y","N"))</f>
        <v/>
      </c>
    </row>
    <row r="447">
      <c r="A447" s="3" t="n"/>
      <c r="L447" s="4">
        <f>IF(OR(J447="",K447=""),"",IFERROR(K447/ABS(J447),""))</f>
        <v/>
      </c>
      <c r="M447">
        <f>IF(K447="","",IF(K447&gt;0,"Win",IF(K447&lt;0,"Loss","Breakeven")))</f>
        <v/>
      </c>
      <c r="S447" s="3" t="n"/>
      <c r="T447">
        <f>IF(OR($A447="",S447=""),"",S447-$A447)</f>
        <v/>
      </c>
      <c r="U447">
        <f>IF(T447="","",IF(OR(T447&gt;=7,WEEKDAY(S447,2)&lt;WEEKDAY($A447,2)),"Y","N"))</f>
        <v/>
      </c>
    </row>
    <row r="448">
      <c r="A448" s="3" t="n"/>
      <c r="L448" s="4">
        <f>IF(OR(J448="",K448=""),"",IFERROR(K448/ABS(J448),""))</f>
        <v/>
      </c>
      <c r="M448">
        <f>IF(K448="","",IF(K448&gt;0,"Win",IF(K448&lt;0,"Loss","Breakeven")))</f>
        <v/>
      </c>
      <c r="S448" s="3" t="n"/>
      <c r="T448">
        <f>IF(OR($A448="",S448=""),"",S448-$A448)</f>
        <v/>
      </c>
      <c r="U448">
        <f>IF(T448="","",IF(OR(T448&gt;=7,WEEKDAY(S448,2)&lt;WEEKDAY($A448,2)),"Y","N"))</f>
        <v/>
      </c>
    </row>
    <row r="449">
      <c r="A449" s="3" t="n"/>
      <c r="L449" s="4">
        <f>IF(OR(J449="",K449=""),"",IFERROR(K449/ABS(J449),""))</f>
        <v/>
      </c>
      <c r="M449">
        <f>IF(K449="","",IF(K449&gt;0,"Win",IF(K449&lt;0,"Loss","Breakeven")))</f>
        <v/>
      </c>
      <c r="S449" s="3" t="n"/>
      <c r="T449">
        <f>IF(OR($A449="",S449=""),"",S449-$A449)</f>
        <v/>
      </c>
      <c r="U449">
        <f>IF(T449="","",IF(OR(T449&gt;=7,WEEKDAY(S449,2)&lt;WEEKDAY($A449,2)),"Y","N"))</f>
        <v/>
      </c>
    </row>
    <row r="450">
      <c r="A450" s="3" t="n"/>
      <c r="L450" s="4">
        <f>IF(OR(J450="",K450=""),"",IFERROR(K450/ABS(J450),""))</f>
        <v/>
      </c>
      <c r="M450">
        <f>IF(K450="","",IF(K450&gt;0,"Win",IF(K450&lt;0,"Loss","Breakeven")))</f>
        <v/>
      </c>
      <c r="S450" s="3" t="n"/>
      <c r="T450">
        <f>IF(OR($A450="",S450=""),"",S450-$A450)</f>
        <v/>
      </c>
      <c r="U450">
        <f>IF(T450="","",IF(OR(T450&gt;=7,WEEKDAY(S450,2)&lt;WEEKDAY($A450,2)),"Y","N"))</f>
        <v/>
      </c>
    </row>
    <row r="451">
      <c r="A451" s="3" t="n"/>
      <c r="L451" s="4">
        <f>IF(OR(J451="",K451=""),"",IFERROR(K451/ABS(J451),""))</f>
        <v/>
      </c>
      <c r="M451">
        <f>IF(K451="","",IF(K451&gt;0,"Win",IF(K451&lt;0,"Loss","Breakeven")))</f>
        <v/>
      </c>
      <c r="S451" s="3" t="n"/>
      <c r="T451">
        <f>IF(OR($A451="",S451=""),"",S451-$A451)</f>
        <v/>
      </c>
      <c r="U451">
        <f>IF(T451="","",IF(OR(T451&gt;=7,WEEKDAY(S451,2)&lt;WEEKDAY($A451,2)),"Y","N"))</f>
        <v/>
      </c>
    </row>
    <row r="452">
      <c r="A452" s="3" t="n"/>
      <c r="L452" s="4">
        <f>IF(OR(J452="",K452=""),"",IFERROR(K452/ABS(J452),""))</f>
        <v/>
      </c>
      <c r="M452">
        <f>IF(K452="","",IF(K452&gt;0,"Win",IF(K452&lt;0,"Loss","Breakeven")))</f>
        <v/>
      </c>
      <c r="S452" s="3" t="n"/>
      <c r="T452">
        <f>IF(OR($A452="",S452=""),"",S452-$A452)</f>
        <v/>
      </c>
      <c r="U452">
        <f>IF(T452="","",IF(OR(T452&gt;=7,WEEKDAY(S452,2)&lt;WEEKDAY($A452,2)),"Y","N"))</f>
        <v/>
      </c>
    </row>
    <row r="453">
      <c r="A453" s="3" t="n"/>
      <c r="L453" s="4">
        <f>IF(OR(J453="",K453=""),"",IFERROR(K453/ABS(J453),""))</f>
        <v/>
      </c>
      <c r="M453">
        <f>IF(K453="","",IF(K453&gt;0,"Win",IF(K453&lt;0,"Loss","Breakeven")))</f>
        <v/>
      </c>
      <c r="S453" s="3" t="n"/>
      <c r="T453">
        <f>IF(OR($A453="",S453=""),"",S453-$A453)</f>
        <v/>
      </c>
      <c r="U453">
        <f>IF(T453="","",IF(OR(T453&gt;=7,WEEKDAY(S453,2)&lt;WEEKDAY($A453,2)),"Y","N"))</f>
        <v/>
      </c>
    </row>
    <row r="454">
      <c r="A454" s="3" t="n"/>
      <c r="L454" s="4">
        <f>IF(OR(J454="",K454=""),"",IFERROR(K454/ABS(J454),""))</f>
        <v/>
      </c>
      <c r="M454">
        <f>IF(K454="","",IF(K454&gt;0,"Win",IF(K454&lt;0,"Loss","Breakeven")))</f>
        <v/>
      </c>
      <c r="S454" s="3" t="n"/>
      <c r="T454">
        <f>IF(OR($A454="",S454=""),"",S454-$A454)</f>
        <v/>
      </c>
      <c r="U454">
        <f>IF(T454="","",IF(OR(T454&gt;=7,WEEKDAY(S454,2)&lt;WEEKDAY($A454,2)),"Y","N"))</f>
        <v/>
      </c>
    </row>
    <row r="455">
      <c r="A455" s="3" t="n"/>
      <c r="L455" s="4">
        <f>IF(OR(J455="",K455=""),"",IFERROR(K455/ABS(J455),""))</f>
        <v/>
      </c>
      <c r="M455">
        <f>IF(K455="","",IF(K455&gt;0,"Win",IF(K455&lt;0,"Loss","Breakeven")))</f>
        <v/>
      </c>
      <c r="S455" s="3" t="n"/>
      <c r="T455">
        <f>IF(OR($A455="",S455=""),"",S455-$A455)</f>
        <v/>
      </c>
      <c r="U455">
        <f>IF(T455="","",IF(OR(T455&gt;=7,WEEKDAY(S455,2)&lt;WEEKDAY($A455,2)),"Y","N"))</f>
        <v/>
      </c>
    </row>
    <row r="456">
      <c r="A456" s="3" t="n"/>
      <c r="L456" s="4">
        <f>IF(OR(J456="",K456=""),"",IFERROR(K456/ABS(J456),""))</f>
        <v/>
      </c>
      <c r="M456">
        <f>IF(K456="","",IF(K456&gt;0,"Win",IF(K456&lt;0,"Loss","Breakeven")))</f>
        <v/>
      </c>
      <c r="S456" s="3" t="n"/>
      <c r="T456">
        <f>IF(OR($A456="",S456=""),"",S456-$A456)</f>
        <v/>
      </c>
      <c r="U456">
        <f>IF(T456="","",IF(OR(T456&gt;=7,WEEKDAY(S456,2)&lt;WEEKDAY($A456,2)),"Y","N"))</f>
        <v/>
      </c>
    </row>
    <row r="457">
      <c r="A457" s="3" t="n"/>
      <c r="L457" s="4">
        <f>IF(OR(J457="",K457=""),"",IFERROR(K457/ABS(J457),""))</f>
        <v/>
      </c>
      <c r="M457">
        <f>IF(K457="","",IF(K457&gt;0,"Win",IF(K457&lt;0,"Loss","Breakeven")))</f>
        <v/>
      </c>
      <c r="S457" s="3" t="n"/>
      <c r="T457">
        <f>IF(OR($A457="",S457=""),"",S457-$A457)</f>
        <v/>
      </c>
      <c r="U457">
        <f>IF(T457="","",IF(OR(T457&gt;=7,WEEKDAY(S457,2)&lt;WEEKDAY($A457,2)),"Y","N"))</f>
        <v/>
      </c>
    </row>
    <row r="458">
      <c r="A458" s="3" t="n"/>
      <c r="L458" s="4">
        <f>IF(OR(J458="",K458=""),"",IFERROR(K458/ABS(J458),""))</f>
        <v/>
      </c>
      <c r="M458">
        <f>IF(K458="","",IF(K458&gt;0,"Win",IF(K458&lt;0,"Loss","Breakeven")))</f>
        <v/>
      </c>
      <c r="S458" s="3" t="n"/>
      <c r="T458">
        <f>IF(OR($A458="",S458=""),"",S458-$A458)</f>
        <v/>
      </c>
      <c r="U458">
        <f>IF(T458="","",IF(OR(T458&gt;=7,WEEKDAY(S458,2)&lt;WEEKDAY($A458,2)),"Y","N"))</f>
        <v/>
      </c>
    </row>
    <row r="459">
      <c r="A459" s="3" t="n"/>
      <c r="L459" s="4">
        <f>IF(OR(J459="",K459=""),"",IFERROR(K459/ABS(J459),""))</f>
        <v/>
      </c>
      <c r="M459">
        <f>IF(K459="","",IF(K459&gt;0,"Win",IF(K459&lt;0,"Loss","Breakeven")))</f>
        <v/>
      </c>
      <c r="S459" s="3" t="n"/>
      <c r="T459">
        <f>IF(OR($A459="",S459=""),"",S459-$A459)</f>
        <v/>
      </c>
      <c r="U459">
        <f>IF(T459="","",IF(OR(T459&gt;=7,WEEKDAY(S459,2)&lt;WEEKDAY($A459,2)),"Y","N"))</f>
        <v/>
      </c>
    </row>
    <row r="460">
      <c r="A460" s="3" t="n"/>
      <c r="L460" s="4">
        <f>IF(OR(J460="",K460=""),"",IFERROR(K460/ABS(J460),""))</f>
        <v/>
      </c>
      <c r="M460">
        <f>IF(K460="","",IF(K460&gt;0,"Win",IF(K460&lt;0,"Loss","Breakeven")))</f>
        <v/>
      </c>
      <c r="S460" s="3" t="n"/>
      <c r="T460">
        <f>IF(OR($A460="",S460=""),"",S460-$A460)</f>
        <v/>
      </c>
      <c r="U460">
        <f>IF(T460="","",IF(OR(T460&gt;=7,WEEKDAY(S460,2)&lt;WEEKDAY($A460,2)),"Y","N"))</f>
        <v/>
      </c>
    </row>
    <row r="461">
      <c r="A461" s="3" t="n"/>
      <c r="L461" s="4">
        <f>IF(OR(J461="",K461=""),"",IFERROR(K461/ABS(J461),""))</f>
        <v/>
      </c>
      <c r="M461">
        <f>IF(K461="","",IF(K461&gt;0,"Win",IF(K461&lt;0,"Loss","Breakeven")))</f>
        <v/>
      </c>
      <c r="S461" s="3" t="n"/>
      <c r="T461">
        <f>IF(OR($A461="",S461=""),"",S461-$A461)</f>
        <v/>
      </c>
      <c r="U461">
        <f>IF(T461="","",IF(OR(T461&gt;=7,WEEKDAY(S461,2)&lt;WEEKDAY($A461,2)),"Y","N"))</f>
        <v/>
      </c>
    </row>
    <row r="462">
      <c r="A462" s="3" t="n"/>
      <c r="L462" s="4">
        <f>IF(OR(J462="",K462=""),"",IFERROR(K462/ABS(J462),""))</f>
        <v/>
      </c>
      <c r="M462">
        <f>IF(K462="","",IF(K462&gt;0,"Win",IF(K462&lt;0,"Loss","Breakeven")))</f>
        <v/>
      </c>
      <c r="S462" s="3" t="n"/>
      <c r="T462">
        <f>IF(OR($A462="",S462=""),"",S462-$A462)</f>
        <v/>
      </c>
      <c r="U462">
        <f>IF(T462="","",IF(OR(T462&gt;=7,WEEKDAY(S462,2)&lt;WEEKDAY($A462,2)),"Y","N"))</f>
        <v/>
      </c>
    </row>
    <row r="463">
      <c r="A463" s="3" t="n"/>
      <c r="L463" s="4">
        <f>IF(OR(J463="",K463=""),"",IFERROR(K463/ABS(J463),""))</f>
        <v/>
      </c>
      <c r="M463">
        <f>IF(K463="","",IF(K463&gt;0,"Win",IF(K463&lt;0,"Loss","Breakeven")))</f>
        <v/>
      </c>
      <c r="S463" s="3" t="n"/>
      <c r="T463">
        <f>IF(OR($A463="",S463=""),"",S463-$A463)</f>
        <v/>
      </c>
      <c r="U463">
        <f>IF(T463="","",IF(OR(T463&gt;=7,WEEKDAY(S463,2)&lt;WEEKDAY($A463,2)),"Y","N"))</f>
        <v/>
      </c>
    </row>
    <row r="464">
      <c r="A464" s="3" t="n"/>
      <c r="L464" s="4">
        <f>IF(OR(J464="",K464=""),"",IFERROR(K464/ABS(J464),""))</f>
        <v/>
      </c>
      <c r="M464">
        <f>IF(K464="","",IF(K464&gt;0,"Win",IF(K464&lt;0,"Loss","Breakeven")))</f>
        <v/>
      </c>
      <c r="S464" s="3" t="n"/>
      <c r="T464">
        <f>IF(OR($A464="",S464=""),"",S464-$A464)</f>
        <v/>
      </c>
      <c r="U464">
        <f>IF(T464="","",IF(OR(T464&gt;=7,WEEKDAY(S464,2)&lt;WEEKDAY($A464,2)),"Y","N"))</f>
        <v/>
      </c>
    </row>
    <row r="465">
      <c r="A465" s="3" t="n"/>
      <c r="L465" s="4">
        <f>IF(OR(J465="",K465=""),"",IFERROR(K465/ABS(J465),""))</f>
        <v/>
      </c>
      <c r="M465">
        <f>IF(K465="","",IF(K465&gt;0,"Win",IF(K465&lt;0,"Loss","Breakeven")))</f>
        <v/>
      </c>
      <c r="S465" s="3" t="n"/>
      <c r="T465">
        <f>IF(OR($A465="",S465=""),"",S465-$A465)</f>
        <v/>
      </c>
      <c r="U465">
        <f>IF(T465="","",IF(OR(T465&gt;=7,WEEKDAY(S465,2)&lt;WEEKDAY($A465,2)),"Y","N"))</f>
        <v/>
      </c>
    </row>
    <row r="466">
      <c r="A466" s="3" t="n"/>
      <c r="L466" s="4">
        <f>IF(OR(J466="",K466=""),"",IFERROR(K466/ABS(J466),""))</f>
        <v/>
      </c>
      <c r="M466">
        <f>IF(K466="","",IF(K466&gt;0,"Win",IF(K466&lt;0,"Loss","Breakeven")))</f>
        <v/>
      </c>
      <c r="S466" s="3" t="n"/>
      <c r="T466">
        <f>IF(OR($A466="",S466=""),"",S466-$A466)</f>
        <v/>
      </c>
      <c r="U466">
        <f>IF(T466="","",IF(OR(T466&gt;=7,WEEKDAY(S466,2)&lt;WEEKDAY($A466,2)),"Y","N"))</f>
        <v/>
      </c>
    </row>
    <row r="467">
      <c r="A467" s="3" t="n"/>
      <c r="L467" s="4">
        <f>IF(OR(J467="",K467=""),"",IFERROR(K467/ABS(J467),""))</f>
        <v/>
      </c>
      <c r="M467">
        <f>IF(K467="","",IF(K467&gt;0,"Win",IF(K467&lt;0,"Loss","Breakeven")))</f>
        <v/>
      </c>
      <c r="S467" s="3" t="n"/>
      <c r="T467">
        <f>IF(OR($A467="",S467=""),"",S467-$A467)</f>
        <v/>
      </c>
      <c r="U467">
        <f>IF(T467="","",IF(OR(T467&gt;=7,WEEKDAY(S467,2)&lt;WEEKDAY($A467,2)),"Y","N"))</f>
        <v/>
      </c>
    </row>
    <row r="468">
      <c r="A468" s="3" t="n"/>
      <c r="L468" s="4">
        <f>IF(OR(J468="",K468=""),"",IFERROR(K468/ABS(J468),""))</f>
        <v/>
      </c>
      <c r="M468">
        <f>IF(K468="","",IF(K468&gt;0,"Win",IF(K468&lt;0,"Loss","Breakeven")))</f>
        <v/>
      </c>
      <c r="S468" s="3" t="n"/>
      <c r="T468">
        <f>IF(OR($A468="",S468=""),"",S468-$A468)</f>
        <v/>
      </c>
      <c r="U468">
        <f>IF(T468="","",IF(OR(T468&gt;=7,WEEKDAY(S468,2)&lt;WEEKDAY($A468,2)),"Y","N"))</f>
        <v/>
      </c>
    </row>
    <row r="469">
      <c r="A469" s="3" t="n"/>
      <c r="L469" s="4">
        <f>IF(OR(J469="",K469=""),"",IFERROR(K469/ABS(J469),""))</f>
        <v/>
      </c>
      <c r="M469">
        <f>IF(K469="","",IF(K469&gt;0,"Win",IF(K469&lt;0,"Loss","Breakeven")))</f>
        <v/>
      </c>
      <c r="S469" s="3" t="n"/>
      <c r="T469">
        <f>IF(OR($A469="",S469=""),"",S469-$A469)</f>
        <v/>
      </c>
      <c r="U469">
        <f>IF(T469="","",IF(OR(T469&gt;=7,WEEKDAY(S469,2)&lt;WEEKDAY($A469,2)),"Y","N"))</f>
        <v/>
      </c>
    </row>
    <row r="470">
      <c r="A470" s="3" t="n"/>
      <c r="L470" s="4">
        <f>IF(OR(J470="",K470=""),"",IFERROR(K470/ABS(J470),""))</f>
        <v/>
      </c>
      <c r="M470">
        <f>IF(K470="","",IF(K470&gt;0,"Win",IF(K470&lt;0,"Loss","Breakeven")))</f>
        <v/>
      </c>
      <c r="S470" s="3" t="n"/>
      <c r="T470">
        <f>IF(OR($A470="",S470=""),"",S470-$A470)</f>
        <v/>
      </c>
      <c r="U470">
        <f>IF(T470="","",IF(OR(T470&gt;=7,WEEKDAY(S470,2)&lt;WEEKDAY($A470,2)),"Y","N"))</f>
        <v/>
      </c>
    </row>
    <row r="471">
      <c r="A471" s="3" t="n"/>
      <c r="L471" s="4">
        <f>IF(OR(J471="",K471=""),"",IFERROR(K471/ABS(J471),""))</f>
        <v/>
      </c>
      <c r="M471">
        <f>IF(K471="","",IF(K471&gt;0,"Win",IF(K471&lt;0,"Loss","Breakeven")))</f>
        <v/>
      </c>
      <c r="S471" s="3" t="n"/>
      <c r="T471">
        <f>IF(OR($A471="",S471=""),"",S471-$A471)</f>
        <v/>
      </c>
      <c r="U471">
        <f>IF(T471="","",IF(OR(T471&gt;=7,WEEKDAY(S471,2)&lt;WEEKDAY($A471,2)),"Y","N"))</f>
        <v/>
      </c>
    </row>
    <row r="472">
      <c r="A472" s="3" t="n"/>
      <c r="L472" s="4">
        <f>IF(OR(J472="",K472=""),"",IFERROR(K472/ABS(J472),""))</f>
        <v/>
      </c>
      <c r="M472">
        <f>IF(K472="","",IF(K472&gt;0,"Win",IF(K472&lt;0,"Loss","Breakeven")))</f>
        <v/>
      </c>
      <c r="S472" s="3" t="n"/>
      <c r="T472">
        <f>IF(OR($A472="",S472=""),"",S472-$A472)</f>
        <v/>
      </c>
      <c r="U472">
        <f>IF(T472="","",IF(OR(T472&gt;=7,WEEKDAY(S472,2)&lt;WEEKDAY($A472,2)),"Y","N"))</f>
        <v/>
      </c>
    </row>
    <row r="473">
      <c r="A473" s="3" t="n"/>
      <c r="L473" s="4">
        <f>IF(OR(J473="",K473=""),"",IFERROR(K473/ABS(J473),""))</f>
        <v/>
      </c>
      <c r="M473">
        <f>IF(K473="","",IF(K473&gt;0,"Win",IF(K473&lt;0,"Loss","Breakeven")))</f>
        <v/>
      </c>
      <c r="S473" s="3" t="n"/>
      <c r="T473">
        <f>IF(OR($A473="",S473=""),"",S473-$A473)</f>
        <v/>
      </c>
      <c r="U473">
        <f>IF(T473="","",IF(OR(T473&gt;=7,WEEKDAY(S473,2)&lt;WEEKDAY($A473,2)),"Y","N"))</f>
        <v/>
      </c>
    </row>
    <row r="474">
      <c r="A474" s="3" t="n"/>
      <c r="L474" s="4">
        <f>IF(OR(J474="",K474=""),"",IFERROR(K474/ABS(J474),""))</f>
        <v/>
      </c>
      <c r="M474">
        <f>IF(K474="","",IF(K474&gt;0,"Win",IF(K474&lt;0,"Loss","Breakeven")))</f>
        <v/>
      </c>
      <c r="S474" s="3" t="n"/>
      <c r="T474">
        <f>IF(OR($A474="",S474=""),"",S474-$A474)</f>
        <v/>
      </c>
      <c r="U474">
        <f>IF(T474="","",IF(OR(T474&gt;=7,WEEKDAY(S474,2)&lt;WEEKDAY($A474,2)),"Y","N"))</f>
        <v/>
      </c>
    </row>
    <row r="475">
      <c r="A475" s="3" t="n"/>
      <c r="L475" s="4">
        <f>IF(OR(J475="",K475=""),"",IFERROR(K475/ABS(J475),""))</f>
        <v/>
      </c>
      <c r="M475">
        <f>IF(K475="","",IF(K475&gt;0,"Win",IF(K475&lt;0,"Loss","Breakeven")))</f>
        <v/>
      </c>
      <c r="S475" s="3" t="n"/>
      <c r="T475">
        <f>IF(OR($A475="",S475=""),"",S475-$A475)</f>
        <v/>
      </c>
      <c r="U475">
        <f>IF(T475="","",IF(OR(T475&gt;=7,WEEKDAY(S475,2)&lt;WEEKDAY($A475,2)),"Y","N"))</f>
        <v/>
      </c>
    </row>
    <row r="476">
      <c r="A476" s="3" t="n"/>
      <c r="L476" s="4">
        <f>IF(OR(J476="",K476=""),"",IFERROR(K476/ABS(J476),""))</f>
        <v/>
      </c>
      <c r="M476">
        <f>IF(K476="","",IF(K476&gt;0,"Win",IF(K476&lt;0,"Loss","Breakeven")))</f>
        <v/>
      </c>
      <c r="S476" s="3" t="n"/>
      <c r="T476">
        <f>IF(OR($A476="",S476=""),"",S476-$A476)</f>
        <v/>
      </c>
      <c r="U476">
        <f>IF(T476="","",IF(OR(T476&gt;=7,WEEKDAY(S476,2)&lt;WEEKDAY($A476,2)),"Y","N"))</f>
        <v/>
      </c>
    </row>
    <row r="477">
      <c r="A477" s="3" t="n"/>
      <c r="L477" s="4">
        <f>IF(OR(J477="",K477=""),"",IFERROR(K477/ABS(J477),""))</f>
        <v/>
      </c>
      <c r="M477">
        <f>IF(K477="","",IF(K477&gt;0,"Win",IF(K477&lt;0,"Loss","Breakeven")))</f>
        <v/>
      </c>
      <c r="S477" s="3" t="n"/>
      <c r="T477">
        <f>IF(OR($A477="",S477=""),"",S477-$A477)</f>
        <v/>
      </c>
      <c r="U477">
        <f>IF(T477="","",IF(OR(T477&gt;=7,WEEKDAY(S477,2)&lt;WEEKDAY($A477,2)),"Y","N"))</f>
        <v/>
      </c>
    </row>
    <row r="478">
      <c r="A478" s="3" t="n"/>
      <c r="L478" s="4">
        <f>IF(OR(J478="",K478=""),"",IFERROR(K478/ABS(J478),""))</f>
        <v/>
      </c>
      <c r="M478">
        <f>IF(K478="","",IF(K478&gt;0,"Win",IF(K478&lt;0,"Loss","Breakeven")))</f>
        <v/>
      </c>
      <c r="S478" s="3" t="n"/>
      <c r="T478">
        <f>IF(OR($A478="",S478=""),"",S478-$A478)</f>
        <v/>
      </c>
      <c r="U478">
        <f>IF(T478="","",IF(OR(T478&gt;=7,WEEKDAY(S478,2)&lt;WEEKDAY($A478,2)),"Y","N"))</f>
        <v/>
      </c>
    </row>
    <row r="479">
      <c r="A479" s="3" t="n"/>
      <c r="L479" s="4">
        <f>IF(OR(J479="",K479=""),"",IFERROR(K479/ABS(J479),""))</f>
        <v/>
      </c>
      <c r="M479">
        <f>IF(K479="","",IF(K479&gt;0,"Win",IF(K479&lt;0,"Loss","Breakeven")))</f>
        <v/>
      </c>
      <c r="S479" s="3" t="n"/>
      <c r="T479">
        <f>IF(OR($A479="",S479=""),"",S479-$A479)</f>
        <v/>
      </c>
      <c r="U479">
        <f>IF(T479="","",IF(OR(T479&gt;=7,WEEKDAY(S479,2)&lt;WEEKDAY($A479,2)),"Y","N"))</f>
        <v/>
      </c>
    </row>
    <row r="480">
      <c r="A480" s="3" t="n"/>
      <c r="L480" s="4">
        <f>IF(OR(J480="",K480=""),"",IFERROR(K480/ABS(J480),""))</f>
        <v/>
      </c>
      <c r="M480">
        <f>IF(K480="","",IF(K480&gt;0,"Win",IF(K480&lt;0,"Loss","Breakeven")))</f>
        <v/>
      </c>
      <c r="S480" s="3" t="n"/>
      <c r="T480">
        <f>IF(OR($A480="",S480=""),"",S480-$A480)</f>
        <v/>
      </c>
      <c r="U480">
        <f>IF(T480="","",IF(OR(T480&gt;=7,WEEKDAY(S480,2)&lt;WEEKDAY($A480,2)),"Y","N"))</f>
        <v/>
      </c>
    </row>
    <row r="481">
      <c r="A481" s="3" t="n"/>
      <c r="L481" s="4">
        <f>IF(OR(J481="",K481=""),"",IFERROR(K481/ABS(J481),""))</f>
        <v/>
      </c>
      <c r="M481">
        <f>IF(K481="","",IF(K481&gt;0,"Win",IF(K481&lt;0,"Loss","Breakeven")))</f>
        <v/>
      </c>
      <c r="S481" s="3" t="n"/>
      <c r="T481">
        <f>IF(OR($A481="",S481=""),"",S481-$A481)</f>
        <v/>
      </c>
      <c r="U481">
        <f>IF(T481="","",IF(OR(T481&gt;=7,WEEKDAY(S481,2)&lt;WEEKDAY($A481,2)),"Y","N"))</f>
        <v/>
      </c>
    </row>
    <row r="482">
      <c r="A482" s="3" t="n"/>
      <c r="L482" s="4">
        <f>IF(OR(J482="",K482=""),"",IFERROR(K482/ABS(J482),""))</f>
        <v/>
      </c>
      <c r="M482">
        <f>IF(K482="","",IF(K482&gt;0,"Win",IF(K482&lt;0,"Loss","Breakeven")))</f>
        <v/>
      </c>
      <c r="S482" s="3" t="n"/>
      <c r="T482">
        <f>IF(OR($A482="",S482=""),"",S482-$A482)</f>
        <v/>
      </c>
      <c r="U482">
        <f>IF(T482="","",IF(OR(T482&gt;=7,WEEKDAY(S482,2)&lt;WEEKDAY($A482,2)),"Y","N"))</f>
        <v/>
      </c>
    </row>
    <row r="483">
      <c r="A483" s="3" t="n"/>
      <c r="L483" s="4">
        <f>IF(OR(J483="",K483=""),"",IFERROR(K483/ABS(J483),""))</f>
        <v/>
      </c>
      <c r="M483">
        <f>IF(K483="","",IF(K483&gt;0,"Win",IF(K483&lt;0,"Loss","Breakeven")))</f>
        <v/>
      </c>
      <c r="S483" s="3" t="n"/>
      <c r="T483">
        <f>IF(OR($A483="",S483=""),"",S483-$A483)</f>
        <v/>
      </c>
      <c r="U483">
        <f>IF(T483="","",IF(OR(T483&gt;=7,WEEKDAY(S483,2)&lt;WEEKDAY($A483,2)),"Y","N"))</f>
        <v/>
      </c>
    </row>
    <row r="484">
      <c r="A484" s="3" t="n"/>
      <c r="L484" s="4">
        <f>IF(OR(J484="",K484=""),"",IFERROR(K484/ABS(J484),""))</f>
        <v/>
      </c>
      <c r="M484">
        <f>IF(K484="","",IF(K484&gt;0,"Win",IF(K484&lt;0,"Loss","Breakeven")))</f>
        <v/>
      </c>
      <c r="S484" s="3" t="n"/>
      <c r="T484">
        <f>IF(OR($A484="",S484=""),"",S484-$A484)</f>
        <v/>
      </c>
      <c r="U484">
        <f>IF(T484="","",IF(OR(T484&gt;=7,WEEKDAY(S484,2)&lt;WEEKDAY($A484,2)),"Y","N"))</f>
        <v/>
      </c>
    </row>
    <row r="485">
      <c r="A485" s="3" t="n"/>
      <c r="L485" s="4">
        <f>IF(OR(J485="",K485=""),"",IFERROR(K485/ABS(J485),""))</f>
        <v/>
      </c>
      <c r="M485">
        <f>IF(K485="","",IF(K485&gt;0,"Win",IF(K485&lt;0,"Loss","Breakeven")))</f>
        <v/>
      </c>
      <c r="S485" s="3" t="n"/>
      <c r="T485">
        <f>IF(OR($A485="",S485=""),"",S485-$A485)</f>
        <v/>
      </c>
      <c r="U485">
        <f>IF(T485="","",IF(OR(T485&gt;=7,WEEKDAY(S485,2)&lt;WEEKDAY($A485,2)),"Y","N"))</f>
        <v/>
      </c>
    </row>
    <row r="486">
      <c r="A486" s="3" t="n"/>
      <c r="L486" s="4">
        <f>IF(OR(J486="",K486=""),"",IFERROR(K486/ABS(J486),""))</f>
        <v/>
      </c>
      <c r="M486">
        <f>IF(K486="","",IF(K486&gt;0,"Win",IF(K486&lt;0,"Loss","Breakeven")))</f>
        <v/>
      </c>
      <c r="S486" s="3" t="n"/>
      <c r="T486">
        <f>IF(OR($A486="",S486=""),"",S486-$A486)</f>
        <v/>
      </c>
      <c r="U486">
        <f>IF(T486="","",IF(OR(T486&gt;=7,WEEKDAY(S486,2)&lt;WEEKDAY($A486,2)),"Y","N"))</f>
        <v/>
      </c>
    </row>
    <row r="487">
      <c r="A487" s="3" t="n"/>
      <c r="L487" s="4">
        <f>IF(OR(J487="",K487=""),"",IFERROR(K487/ABS(J487),""))</f>
        <v/>
      </c>
      <c r="M487">
        <f>IF(K487="","",IF(K487&gt;0,"Win",IF(K487&lt;0,"Loss","Breakeven")))</f>
        <v/>
      </c>
      <c r="S487" s="3" t="n"/>
      <c r="T487">
        <f>IF(OR($A487="",S487=""),"",S487-$A487)</f>
        <v/>
      </c>
      <c r="U487">
        <f>IF(T487="","",IF(OR(T487&gt;=7,WEEKDAY(S487,2)&lt;WEEKDAY($A487,2)),"Y","N"))</f>
        <v/>
      </c>
    </row>
    <row r="488">
      <c r="A488" s="3" t="n"/>
      <c r="L488" s="4">
        <f>IF(OR(J488="",K488=""),"",IFERROR(K488/ABS(J488),""))</f>
        <v/>
      </c>
      <c r="M488">
        <f>IF(K488="","",IF(K488&gt;0,"Win",IF(K488&lt;0,"Loss","Breakeven")))</f>
        <v/>
      </c>
      <c r="S488" s="3" t="n"/>
      <c r="T488">
        <f>IF(OR($A488="",S488=""),"",S488-$A488)</f>
        <v/>
      </c>
      <c r="U488">
        <f>IF(T488="","",IF(OR(T488&gt;=7,WEEKDAY(S488,2)&lt;WEEKDAY($A488,2)),"Y","N"))</f>
        <v/>
      </c>
    </row>
    <row r="489">
      <c r="A489" s="3" t="n"/>
      <c r="L489" s="4">
        <f>IF(OR(J489="",K489=""),"",IFERROR(K489/ABS(J489),""))</f>
        <v/>
      </c>
      <c r="M489">
        <f>IF(K489="","",IF(K489&gt;0,"Win",IF(K489&lt;0,"Loss","Breakeven")))</f>
        <v/>
      </c>
      <c r="S489" s="3" t="n"/>
      <c r="T489">
        <f>IF(OR($A489="",S489=""),"",S489-$A489)</f>
        <v/>
      </c>
      <c r="U489">
        <f>IF(T489="","",IF(OR(T489&gt;=7,WEEKDAY(S489,2)&lt;WEEKDAY($A489,2)),"Y","N"))</f>
        <v/>
      </c>
    </row>
    <row r="490">
      <c r="A490" s="3" t="n"/>
      <c r="L490" s="4">
        <f>IF(OR(J490="",K490=""),"",IFERROR(K490/ABS(J490),""))</f>
        <v/>
      </c>
      <c r="M490">
        <f>IF(K490="","",IF(K490&gt;0,"Win",IF(K490&lt;0,"Loss","Breakeven")))</f>
        <v/>
      </c>
      <c r="S490" s="3" t="n"/>
      <c r="T490">
        <f>IF(OR($A490="",S490=""),"",S490-$A490)</f>
        <v/>
      </c>
      <c r="U490">
        <f>IF(T490="","",IF(OR(T490&gt;=7,WEEKDAY(S490,2)&lt;WEEKDAY($A490,2)),"Y","N"))</f>
        <v/>
      </c>
    </row>
    <row r="491">
      <c r="A491" s="3" t="n"/>
      <c r="L491" s="4">
        <f>IF(OR(J491="",K491=""),"",IFERROR(K491/ABS(J491),""))</f>
        <v/>
      </c>
      <c r="M491">
        <f>IF(K491="","",IF(K491&gt;0,"Win",IF(K491&lt;0,"Loss","Breakeven")))</f>
        <v/>
      </c>
      <c r="S491" s="3" t="n"/>
      <c r="T491">
        <f>IF(OR($A491="",S491=""),"",S491-$A491)</f>
        <v/>
      </c>
      <c r="U491">
        <f>IF(T491="","",IF(OR(T491&gt;=7,WEEKDAY(S491,2)&lt;WEEKDAY($A491,2)),"Y","N"))</f>
        <v/>
      </c>
    </row>
    <row r="492">
      <c r="A492" s="3" t="n"/>
      <c r="L492" s="4">
        <f>IF(OR(J492="",K492=""),"",IFERROR(K492/ABS(J492),""))</f>
        <v/>
      </c>
      <c r="M492">
        <f>IF(K492="","",IF(K492&gt;0,"Win",IF(K492&lt;0,"Loss","Breakeven")))</f>
        <v/>
      </c>
      <c r="S492" s="3" t="n"/>
      <c r="T492">
        <f>IF(OR($A492="",S492=""),"",S492-$A492)</f>
        <v/>
      </c>
      <c r="U492">
        <f>IF(T492="","",IF(OR(T492&gt;=7,WEEKDAY(S492,2)&lt;WEEKDAY($A492,2)),"Y","N"))</f>
        <v/>
      </c>
    </row>
    <row r="493">
      <c r="A493" s="3" t="n"/>
      <c r="L493" s="4">
        <f>IF(OR(J493="",K493=""),"",IFERROR(K493/ABS(J493),""))</f>
        <v/>
      </c>
      <c r="M493">
        <f>IF(K493="","",IF(K493&gt;0,"Win",IF(K493&lt;0,"Loss","Breakeven")))</f>
        <v/>
      </c>
      <c r="S493" s="3" t="n"/>
      <c r="T493">
        <f>IF(OR($A493="",S493=""),"",S493-$A493)</f>
        <v/>
      </c>
      <c r="U493">
        <f>IF(T493="","",IF(OR(T493&gt;=7,WEEKDAY(S493,2)&lt;WEEKDAY($A493,2)),"Y","N"))</f>
        <v/>
      </c>
    </row>
    <row r="494">
      <c r="A494" s="3" t="n"/>
      <c r="L494" s="4">
        <f>IF(OR(J494="",K494=""),"",IFERROR(K494/ABS(J494),""))</f>
        <v/>
      </c>
      <c r="M494">
        <f>IF(K494="","",IF(K494&gt;0,"Win",IF(K494&lt;0,"Loss","Breakeven")))</f>
        <v/>
      </c>
      <c r="S494" s="3" t="n"/>
      <c r="T494">
        <f>IF(OR($A494="",S494=""),"",S494-$A494)</f>
        <v/>
      </c>
      <c r="U494">
        <f>IF(T494="","",IF(OR(T494&gt;=7,WEEKDAY(S494,2)&lt;WEEKDAY($A494,2)),"Y","N"))</f>
        <v/>
      </c>
    </row>
    <row r="495">
      <c r="A495" s="3" t="n"/>
      <c r="L495" s="4">
        <f>IF(OR(J495="",K495=""),"",IFERROR(K495/ABS(J495),""))</f>
        <v/>
      </c>
      <c r="M495">
        <f>IF(K495="","",IF(K495&gt;0,"Win",IF(K495&lt;0,"Loss","Breakeven")))</f>
        <v/>
      </c>
      <c r="S495" s="3" t="n"/>
      <c r="T495">
        <f>IF(OR($A495="",S495=""),"",S495-$A495)</f>
        <v/>
      </c>
      <c r="U495">
        <f>IF(T495="","",IF(OR(T495&gt;=7,WEEKDAY(S495,2)&lt;WEEKDAY($A495,2)),"Y","N"))</f>
        <v/>
      </c>
    </row>
    <row r="496">
      <c r="A496" s="3" t="n"/>
      <c r="L496" s="4">
        <f>IF(OR(J496="",K496=""),"",IFERROR(K496/ABS(J496),""))</f>
        <v/>
      </c>
      <c r="M496">
        <f>IF(K496="","",IF(K496&gt;0,"Win",IF(K496&lt;0,"Loss","Breakeven")))</f>
        <v/>
      </c>
      <c r="S496" s="3" t="n"/>
      <c r="T496">
        <f>IF(OR($A496="",S496=""),"",S496-$A496)</f>
        <v/>
      </c>
      <c r="U496">
        <f>IF(T496="","",IF(OR(T496&gt;=7,WEEKDAY(S496,2)&lt;WEEKDAY($A496,2)),"Y","N"))</f>
        <v/>
      </c>
    </row>
    <row r="497">
      <c r="A497" s="3" t="n"/>
      <c r="L497" s="4">
        <f>IF(OR(J497="",K497=""),"",IFERROR(K497/ABS(J497),""))</f>
        <v/>
      </c>
      <c r="M497">
        <f>IF(K497="","",IF(K497&gt;0,"Win",IF(K497&lt;0,"Loss","Breakeven")))</f>
        <v/>
      </c>
      <c r="S497" s="3" t="n"/>
      <c r="T497">
        <f>IF(OR($A497="",S497=""),"",S497-$A497)</f>
        <v/>
      </c>
      <c r="U497">
        <f>IF(T497="","",IF(OR(T497&gt;=7,WEEKDAY(S497,2)&lt;WEEKDAY($A497,2)),"Y","N"))</f>
        <v/>
      </c>
    </row>
    <row r="498">
      <c r="A498" s="3" t="n"/>
      <c r="L498" s="4">
        <f>IF(OR(J498="",K498=""),"",IFERROR(K498/ABS(J498),""))</f>
        <v/>
      </c>
      <c r="M498">
        <f>IF(K498="","",IF(K498&gt;0,"Win",IF(K498&lt;0,"Loss","Breakeven")))</f>
        <v/>
      </c>
      <c r="S498" s="3" t="n"/>
      <c r="T498">
        <f>IF(OR($A498="",S498=""),"",S498-$A498)</f>
        <v/>
      </c>
      <c r="U498">
        <f>IF(T498="","",IF(OR(T498&gt;=7,WEEKDAY(S498,2)&lt;WEEKDAY($A498,2)),"Y","N"))</f>
        <v/>
      </c>
    </row>
    <row r="499">
      <c r="A499" s="3" t="n"/>
      <c r="L499" s="4">
        <f>IF(OR(J499="",K499=""),"",IFERROR(K499/ABS(J499),""))</f>
        <v/>
      </c>
      <c r="M499">
        <f>IF(K499="","",IF(K499&gt;0,"Win",IF(K499&lt;0,"Loss","Breakeven")))</f>
        <v/>
      </c>
      <c r="S499" s="3" t="n"/>
      <c r="T499">
        <f>IF(OR($A499="",S499=""),"",S499-$A499)</f>
        <v/>
      </c>
      <c r="U499">
        <f>IF(T499="","",IF(OR(T499&gt;=7,WEEKDAY(S499,2)&lt;WEEKDAY($A499,2)),"Y","N"))</f>
        <v/>
      </c>
    </row>
    <row r="500">
      <c r="A500" s="3" t="n"/>
      <c r="L500" s="4">
        <f>IF(OR(J500="",K500=""),"",IFERROR(K500/ABS(J500),""))</f>
        <v/>
      </c>
      <c r="M500">
        <f>IF(K500="","",IF(K500&gt;0,"Win",IF(K500&lt;0,"Loss","Breakeven")))</f>
        <v/>
      </c>
      <c r="S500" s="3" t="n"/>
      <c r="T500">
        <f>IF(OR($A500="",S500=""),"",S500-$A500)</f>
        <v/>
      </c>
      <c r="U500">
        <f>IF(T500="","",IF(OR(T500&gt;=7,WEEKDAY(S500,2)&lt;WEEKDAY($A500,2)),"Y","N"))</f>
        <v/>
      </c>
    </row>
    <row r="501">
      <c r="A501" s="3" t="n"/>
      <c r="L501" s="4">
        <f>IF(OR(J501="",K501=""),"",IFERROR(K501/ABS(J501),""))</f>
        <v/>
      </c>
      <c r="M501">
        <f>IF(K501="","",IF(K501&gt;0,"Win",IF(K501&lt;0,"Loss","Breakeven")))</f>
        <v/>
      </c>
      <c r="S501" s="3" t="n"/>
      <c r="T501">
        <f>IF(OR($A501="",S501=""),"",S501-$A501)</f>
        <v/>
      </c>
      <c r="U501">
        <f>IF(T501="","",IF(OR(T501&gt;=7,WEEKDAY(S501,2)&lt;WEEKDAY($A501,2)),"Y","N"))</f>
        <v/>
      </c>
    </row>
  </sheetData>
  <dataValidations count="4">
    <dataValidation sqref="C2:C501" showDropDown="0" showInputMessage="0" showErrorMessage="0" allowBlank="1" type="list">
      <formula1>"Long,Short"</formula1>
    </dataValidation>
    <dataValidation sqref="O2:O501" showDropDown="0" showInputMessage="0" showErrorMessage="0" allowBlank="1" type="list">
      <formula1>"Y,N"</formula1>
    </dataValidation>
    <dataValidation sqref="P2:P501" showDropDown="0" showInputMessage="0" showErrorMessage="0" allowBlank="1" type="list">
      <formula1>"Moved stop,Early exit,Oversized,Revenge trade,No setup,Chased entry,Ignored news"</formula1>
    </dataValidation>
    <dataValidation sqref="V2:V501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80" customWidth="1" min="3" max="3"/>
  </cols>
  <sheetData>
    <row r="1">
      <c r="A1" s="5" t="inlineStr">
        <is>
          <t>Summary - computed from the Trades sheet</t>
        </is>
      </c>
    </row>
    <row r="2">
      <c r="A2" t="inlineStr">
        <is>
          <t>Every value below is a formula. Edit the Trades sheet, not this one.</t>
        </is>
      </c>
    </row>
    <row r="4">
      <c r="A4" s="6" t="inlineStr">
        <is>
          <t>Results</t>
        </is>
      </c>
      <c r="B4" s="6" t="inlineStr">
        <is>
          <t>Value</t>
        </is>
      </c>
      <c r="C4" s="6" t="inlineStr">
        <is>
          <t>How it's calculated</t>
        </is>
      </c>
    </row>
    <row r="5">
      <c r="A5" t="inlineStr">
        <is>
          <t>Total trades</t>
        </is>
      </c>
      <c r="B5">
        <f>COUNT(Trades!K:K)</f>
        <v/>
      </c>
      <c r="C5" t="inlineStr">
        <is>
          <t>Rows with a number in Result.</t>
        </is>
      </c>
    </row>
    <row r="6">
      <c r="A6" t="inlineStr">
        <is>
          <t>Wins</t>
        </is>
      </c>
      <c r="B6">
        <f>COUNTIF(Trades!K:K,"&gt;0")</f>
        <v/>
      </c>
      <c r="C6" t="inlineStr">
        <is>
          <t>Result above 0.</t>
        </is>
      </c>
    </row>
    <row r="7">
      <c r="A7" t="inlineStr">
        <is>
          <t>Losses</t>
        </is>
      </c>
      <c r="B7">
        <f>COUNTIF(Trades!K:K,"&lt;0")</f>
        <v/>
      </c>
      <c r="C7" t="inlineStr">
        <is>
          <t>Result below 0.</t>
        </is>
      </c>
    </row>
    <row r="8">
      <c r="A8" t="inlineStr">
        <is>
          <t>Breakeven</t>
        </is>
      </c>
      <c r="B8">
        <f>B5-B6-B7</f>
        <v/>
      </c>
      <c r="C8" t="inlineStr">
        <is>
          <t>Result exactly 0.</t>
        </is>
      </c>
    </row>
    <row r="9">
      <c r="A9" t="inlineStr">
        <is>
          <t>Win rate</t>
        </is>
      </c>
      <c r="B9" s="7">
        <f>IF(B5=0,"n/a",B6/B5)</f>
        <v/>
      </c>
      <c r="C9" t="inlineStr">
        <is>
          <t>Wins / total trades.</t>
        </is>
      </c>
    </row>
    <row r="10">
      <c r="A10" t="inlineStr">
        <is>
          <t>Loss rate</t>
        </is>
      </c>
      <c r="B10" s="7">
        <f>IF(B5=0,"n/a",B7/B5)</f>
        <v/>
      </c>
      <c r="C10" t="inlineStr">
        <is>
          <t>Losses / total trades.</t>
        </is>
      </c>
    </row>
    <row r="11">
      <c r="A11" t="inlineStr">
        <is>
          <t>Average win (R)</t>
        </is>
      </c>
      <c r="B11">
        <f>IFERROR(AVERAGEIF(Trades!L:L,"&gt;0"),"n/a")</f>
        <v/>
      </c>
      <c r="C11" t="inlineStr">
        <is>
          <t>Mean R multiple of winning trades.</t>
        </is>
      </c>
    </row>
    <row r="12">
      <c r="A12" t="inlineStr">
        <is>
          <t>Average loss (R)</t>
        </is>
      </c>
      <c r="B12">
        <f>IFERROR(AVERAGEIF(Trades!L:L,"&lt;0"),"n/a")</f>
        <v/>
      </c>
      <c r="C12" t="inlineStr">
        <is>
          <t>Mean R multiple of losing trades (shown negative).</t>
        </is>
      </c>
    </row>
    <row r="13">
      <c r="A13" t="inlineStr">
        <is>
          <t>Expectancy per trade (R)</t>
        </is>
      </c>
      <c r="B13">
        <f>IF(B5=0,"n/a",B9*N(B11)-B10*ABS(N(B12)))</f>
        <v/>
      </c>
      <c r="C13" t="inlineStr">
        <is>
          <t>Win rate x average win R - loss rate x |average loss R|.</t>
        </is>
      </c>
    </row>
    <row r="14">
      <c r="A14" t="inlineStr">
        <is>
          <t>Total R</t>
        </is>
      </c>
      <c r="B14">
        <f>SUM(Trades!L:L)</f>
        <v/>
      </c>
      <c r="C14" t="inlineStr">
        <is>
          <t>Sum of all R multiples.</t>
        </is>
      </c>
    </row>
    <row r="15">
      <c r="A15" t="inlineStr">
        <is>
          <t>Total result</t>
        </is>
      </c>
      <c r="B15">
        <f>SUM(Trades!K:K)</f>
        <v/>
      </c>
      <c r="C15" t="inlineStr">
        <is>
          <t>Sum of Result, in account currency (net of fees).</t>
        </is>
      </c>
    </row>
    <row r="16">
      <c r="A16" t="inlineStr">
        <is>
          <t>Profit factor</t>
        </is>
      </c>
      <c r="B16">
        <f>IFERROR(SUMIF(Trades!K:K,"&gt;0")/ABS(SUMIF(Trades!K:K,"&lt;0")),"n/a")</f>
        <v/>
      </c>
      <c r="C16" t="inlineStr">
        <is>
          <t>Gross wins / |gross losses|.</t>
        </is>
      </c>
    </row>
    <row r="17">
      <c r="A17" t="inlineStr">
        <is>
          <t>Largest loss</t>
        </is>
      </c>
      <c r="B17">
        <f>IF(B7=0,"none",MIN(Trades!K:K))</f>
        <v/>
      </c>
      <c r="C17" t="inlineStr">
        <is>
          <t>Most negative Result.</t>
        </is>
      </c>
    </row>
    <row r="18">
      <c r="A18" t="inlineStr">
        <is>
          <t>Largest loss (R)</t>
        </is>
      </c>
      <c r="B18">
        <f>IF(COUNTIF(Trades!L:L,"&lt;0")=0,"none",MIN(Trades!L:L))</f>
        <v/>
      </c>
      <c r="C18" t="inlineStr">
        <is>
          <t>Most negative R multiple. Below -1R means the loss exceeded the planned risk.</t>
        </is>
      </c>
    </row>
    <row r="19">
      <c r="A19" t="inlineStr">
        <is>
          <t>Total fees</t>
        </is>
      </c>
      <c r="B19">
        <f>SUM(Trades!N:N)</f>
        <v/>
      </c>
      <c r="C19" t="inlineStr">
        <is>
          <t>Sum of the Fees column. Already inside Result.</t>
        </is>
      </c>
    </row>
    <row r="21">
      <c r="A21" s="6" t="inlineStr">
        <is>
          <t>Plan discipline</t>
        </is>
      </c>
      <c r="B21" s="6" t="inlineStr">
        <is>
          <t>Value</t>
        </is>
      </c>
      <c r="C21" s="6" t="inlineStr">
        <is>
          <t>How it's calculated</t>
        </is>
      </c>
    </row>
    <row r="22">
      <c r="A22" t="inlineStr">
        <is>
          <t>Trades marked Y (followed plan)</t>
        </is>
      </c>
      <c r="B22">
        <f>COUNTIF(Trades!O:O,"Y")</f>
        <v/>
      </c>
      <c r="C22" t="inlineStr">
        <is>
          <t>Followed plan? = Y.</t>
        </is>
      </c>
    </row>
    <row r="23">
      <c r="A23" t="inlineStr">
        <is>
          <t>Trades marked N (plan broken)</t>
        </is>
      </c>
      <c r="B23">
        <f>COUNTIF(Trades!O:O,"N")</f>
        <v/>
      </c>
      <c r="C23" t="inlineStr">
        <is>
          <t>Followed plan? = N.</t>
        </is>
      </c>
    </row>
    <row r="24">
      <c r="A24" t="inlineStr">
        <is>
          <t>Followed plan (% of marked trades)</t>
        </is>
      </c>
      <c r="B24" s="7">
        <f>IF(B22+B23=0,"n/a",B22/(B22+B23))</f>
        <v/>
      </c>
      <c r="C24" t="inlineStr">
        <is>
          <t>Y / (Y + N). Blank flags are left out.</t>
        </is>
      </c>
    </row>
    <row r="25">
      <c r="A25" t="inlineStr">
        <is>
          <t>Expectancy when plan followed (R)</t>
        </is>
      </c>
      <c r="B25">
        <f>IFERROR(AVERAGEIF(Trades!O:O,"Y",Trades!L:L),"n/a")</f>
        <v/>
      </c>
      <c r="C25" t="inlineStr">
        <is>
          <t>Average R of Y trades.</t>
        </is>
      </c>
    </row>
    <row r="26">
      <c r="A26" t="inlineStr">
        <is>
          <t>Expectancy when plan broken (R)</t>
        </is>
      </c>
      <c r="B26">
        <f>IFERROR(AVERAGEIF(Trades!O:O,"N",Trades!L:L),"n/a")</f>
        <v/>
      </c>
      <c r="C26" t="inlineStr">
        <is>
          <t>Average R of N trades.</t>
        </is>
      </c>
    </row>
    <row r="27">
      <c r="A27" t="inlineStr">
        <is>
          <t>Total R when plan broken</t>
        </is>
      </c>
      <c r="B27">
        <f>SUMIF(Trades!O:O,"N",Trades!L:L)</f>
        <v/>
      </c>
      <c r="C27" t="inlineStr">
        <is>
          <t>The running cost (or gain) of rule breaks, in R.</t>
        </is>
      </c>
    </row>
    <row r="29">
      <c r="A29" s="6" t="inlineStr">
        <is>
          <t>Data checks</t>
        </is>
      </c>
      <c r="B29" s="6" t="inlineStr">
        <is>
          <t>Value</t>
        </is>
      </c>
      <c r="C29" s="6" t="inlineStr">
        <is>
          <t>How it's calculated</t>
        </is>
      </c>
    </row>
    <row r="30">
      <c r="A30" t="inlineStr">
        <is>
          <t>Average R per trade (cross-check)</t>
        </is>
      </c>
      <c r="B30">
        <f>IFERROR(AVERAGE(Trades!L:L),"n/a")</f>
        <v/>
      </c>
      <c r="C30" t="inlineStr">
        <is>
          <t>Should equal the expectancy above. If not, some trades are missing an R multiple.</t>
        </is>
      </c>
    </row>
    <row r="31">
      <c r="A31" t="inlineStr">
        <is>
          <t>Trades with a Result but no R multiple</t>
        </is>
      </c>
      <c r="B31">
        <f>B5-COUNT(Trades!L:L)</f>
        <v/>
      </c>
      <c r="C31" t="inlineStr">
        <is>
          <t>Should be 0. Enter a Risk for those rows, or the R figures above leave them out.</t>
        </is>
      </c>
    </row>
    <row r="33">
      <c r="A33" s="6" t="inlineStr">
        <is>
          <t>This edition</t>
        </is>
      </c>
      <c r="B33" s="6" t="inlineStr">
        <is>
          <t>Value</t>
        </is>
      </c>
      <c r="C33" s="6" t="inlineStr">
        <is>
          <t>How it's calculated</t>
        </is>
      </c>
    </row>
    <row r="34">
      <c r="A34" t="inlineStr">
        <is>
          <t>Average days held</t>
        </is>
      </c>
      <c r="B34">
        <f>IFERROR(AVERAGE(Trades!T:T),"n/a")</f>
        <v/>
      </c>
      <c r="C34" t="inlineStr">
        <is>
          <t>Mean of Days held.</t>
        </is>
      </c>
    </row>
    <row r="35">
      <c r="A35" t="inlineStr">
        <is>
          <t>Average R, held over a weekend</t>
        </is>
      </c>
      <c r="B35">
        <f>IFERROR(AVERAGEIF(Trades!U:U,"Y",Trades!L:L),"n/a")</f>
        <v/>
      </c>
      <c r="C35" t="inlineStr">
        <is>
          <t>Held over a weekend? = Y.</t>
        </is>
      </c>
    </row>
    <row r="36">
      <c r="A36" t="inlineStr">
        <is>
          <t>Average R, closed within the week</t>
        </is>
      </c>
      <c r="B36">
        <f>IFERROR(AVERAGEIF(Trades!U:U,"N",Trades!L:L),"n/a")</f>
        <v/>
      </c>
      <c r="C36" t="inlineStr">
        <is>
          <t>Held over a weekend? = N.</t>
        </is>
      </c>
    </row>
    <row r="37">
      <c r="A37" t="inlineStr">
        <is>
          <t>Trades that gapped past the stop</t>
        </is>
      </c>
      <c r="B37">
        <f>COUNTIF(Trades!V:V,"Y")</f>
        <v/>
      </c>
      <c r="C37" t="inlineStr">
        <is>
          <t>Gapped past the stop? = Y.</t>
        </is>
      </c>
    </row>
    <row r="38">
      <c r="A38" t="inlineStr">
        <is>
          <t>R lost beyond -1R on gaps</t>
        </is>
      </c>
      <c r="B38">
        <f>SUMIFS(Trades!L:L,Trades!V:V,"Y",Trades!L:L,"&lt;-1")-COUNTIFS(Trades!V:V,"Y",Trades!L:L,"&lt;-1")*-1</f>
        <v/>
      </c>
      <c r="C38" t="inlineStr">
        <is>
          <t>For gap trades that lost more than 1R: the R below -1R, summed.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Swing trading journal v1 (ProEA, proea.app)</t>
        </is>
      </c>
    </row>
    <row r="2">
      <c r="A2" s="9" t="inlineStr">
        <is>
          <t>The free template's journal for trades held for days. One row per closed trade; the Date column is the entry date.</t>
        </is>
      </c>
    </row>
    <row r="3">
      <c r="A3" s="9" t="inlineStr">
        <is>
          <t>Type: the trade as usual (Risk is your planned loss at the stop, Result is the closed P/L net of fees, swap and dividends), the Exit date, and Y in 'Gapped past the stop?' when the market opened beyond your stop.</t>
        </is>
      </c>
    </row>
    <row r="4">
      <c r="A4" s="9" t="inlineStr">
        <is>
          <t>Days held = exit date - entry date. Held over a weekend? is Y when the trade was open across a Saturday and Sunday.</t>
        </is>
      </c>
    </row>
    <row r="5">
      <c r="A5" s="9" t="inlineStr">
        <is>
          <t>Summary: average days held, R for trades held over a weekend against those closed within the week, and what gaps cost beyond -1R. A stop is an order, not a guarantee: a gap fills at the next price.</t>
        </is>
      </c>
    </row>
    <row r="6">
      <c r="A6" s="9" t="inlineStr">
        <is>
          <t>Not financial advice. This sheet is arithmetic on what you type.</t>
        </is>
      </c>
    </row>
    <row r="8">
      <c r="A8" t="inlineStr">
        <is>
          <t>https://proea.app/en/blog/swing-trading-journal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2026-10-29T08:36:33Z</dcterms:created>
  <dcterms:modified xmlns:dcterms="http://purl.org/dc/terms/" xmlns:xsi="http://www.w3.org/2001/XMLSchema-instance" xsi:type="dcterms:W3CDTF">2026-10-29T08:36:33Z</dcterms:modified>
</cp:coreProperties>
</file>